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fif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matl\Desktop\ESTADOS FINANCIEROS\INFORMACION CONTABLE\"/>
    </mc:Choice>
  </mc:AlternateContent>
  <xr:revisionPtr revIDLastSave="0" documentId="13_ncr:1_{D99ABE4F-4B35-47C1-A0D1-9274E959D53B}" xr6:coauthVersionLast="47" xr6:coauthVersionMax="47" xr10:uidLastSave="{00000000-0000-0000-0000-000000000000}"/>
  <bookViews>
    <workbookView xWindow="-108" yWindow="-108" windowWidth="23256" windowHeight="12456" tabRatio="823" xr2:uid="{00000000-000D-0000-FFFF-FFFF00000000}"/>
  </bookViews>
  <sheets>
    <sheet name="CONCILIACION CONTABLE" sheetId="1" r:id="rId1"/>
    <sheet name="CONC. PRES. INGRESOS" sheetId="2" r:id="rId2"/>
    <sheet name="CONC. PRES. EGRESO" sheetId="3" r:id="rId3"/>
    <sheet name="COMPROBACION" sheetId="5" r:id="rId4"/>
    <sheet name="FORMATOS OFICIALES CONAC" sheetId="6" r:id="rId5"/>
    <sheet name="COMPROBACIÓN" sheetId="4" state="hidden" r:id="rId6"/>
  </sheets>
  <definedNames>
    <definedName name="_xlnm.Print_Area" localSheetId="3">COMPROBACION!$A$1:$G$56</definedName>
    <definedName name="_xlnm.Print_Area" localSheetId="2">'CONC. PRES. EGRESO'!$A$1:$H$121</definedName>
    <definedName name="_xlnm.Print_Area" localSheetId="1">'CONC. PRES. INGRESOS'!$A$1:$I$92</definedName>
    <definedName name="_xlnm.Print_Area" localSheetId="0">'CONCILIACION CONTABLE'!$A$1:$G$75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5" l="1"/>
  <c r="B17" i="5"/>
  <c r="E17" i="3"/>
  <c r="D27" i="3"/>
  <c r="D20" i="3"/>
  <c r="E26" i="2"/>
  <c r="F23" i="2"/>
  <c r="F16" i="2"/>
  <c r="F29" i="2" s="1"/>
  <c r="G32" i="2" s="1"/>
  <c r="G9" i="1"/>
  <c r="A17" i="5"/>
  <c r="H44" i="3"/>
  <c r="H42" i="3"/>
  <c r="E17" i="5" l="1"/>
  <c r="H41" i="3" l="1"/>
  <c r="H43" i="3"/>
  <c r="H45" i="3"/>
  <c r="H46" i="3"/>
  <c r="H47" i="3"/>
  <c r="I39" i="2" l="1"/>
  <c r="E32" i="3" l="1"/>
  <c r="E35" i="3" s="1"/>
  <c r="I40" i="2" l="1"/>
  <c r="I41" i="2"/>
  <c r="I42" i="2"/>
  <c r="I38" i="2"/>
  <c r="G33" i="1"/>
  <c r="G30" i="1"/>
  <c r="G36" i="1" l="1"/>
  <c r="G11" i="1" l="1"/>
  <c r="G27" i="1" l="1"/>
  <c r="G23" i="1" l="1"/>
  <c r="G39" i="1" l="1"/>
  <c r="H3" i="4" l="1"/>
  <c r="H2" i="4"/>
  <c r="G24" i="1" l="1"/>
  <c r="G41" i="1"/>
  <c r="G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Fabiola Librado Rivera</author>
  </authors>
  <commentList>
    <comment ref="B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Formato Oficial emitido por el CONAC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Fabiola Librado Rivera</author>
  </authors>
  <commentList>
    <comment ref="B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Formato Oficial emitido por el CONAC</t>
        </r>
      </text>
    </comment>
  </commentList>
</comments>
</file>

<file path=xl/sharedStrings.xml><?xml version="1.0" encoding="utf-8"?>
<sst xmlns="http://schemas.openxmlformats.org/spreadsheetml/2006/main" count="240" uniqueCount="154">
  <si>
    <t>TOTAL DE CARGOS</t>
  </si>
  <si>
    <t xml:space="preserve">TOTAL DE ABONOS </t>
  </si>
  <si>
    <t>=</t>
  </si>
  <si>
    <t>BALANZA DE COMPROBACIÓN</t>
  </si>
  <si>
    <t>TOTAL DE PÓLIZAS (REPORTE)</t>
  </si>
  <si>
    <t>TOTAL DEL ACTIVO</t>
  </si>
  <si>
    <t>ESTADO DE ACTIVIDADES</t>
  </si>
  <si>
    <t>ESTADO DE SITUACIÓN FINANCIERA</t>
  </si>
  <si>
    <t>RESULTADO DEL EJERCICIO (AHORRO/DESAHORRO)</t>
  </si>
  <si>
    <t>RESULTADO DEL EJERCICIO (AHORRO/DESAHORRO) HACIENDA/PATRIMONIO</t>
  </si>
  <si>
    <t>ESTADO ANALÍTICO DEL ACTIVO</t>
  </si>
  <si>
    <t>ESTADO DE FLUJO DE EFECTIVO</t>
  </si>
  <si>
    <t xml:space="preserve">TOTAL ORIGEN </t>
  </si>
  <si>
    <t>FLUJO NETO DE EFECTIVO</t>
  </si>
  <si>
    <t>EFECTIVO Y EQUIVALENTES</t>
  </si>
  <si>
    <t>ESTADO DE VARIACIÓN EN LA HACIENDA PÚBLICA</t>
  </si>
  <si>
    <t>PASO 1</t>
  </si>
  <si>
    <t>PASO 2</t>
  </si>
  <si>
    <t>PASO 3</t>
  </si>
  <si>
    <t>PASO 4</t>
  </si>
  <si>
    <t>PASO 5</t>
  </si>
  <si>
    <t>PASO 6</t>
  </si>
  <si>
    <t>CONCILIACIÓN CONTABLE</t>
  </si>
  <si>
    <t>CONCILIACIÓN PRESUPUESTAL (INGRESO-GASTO)</t>
  </si>
  <si>
    <t>TOTAL DE INGRESOS CONTABLES DEL EDO. DE ACTIVIDADES</t>
  </si>
  <si>
    <t>TOTAL DEL PRESUPUESTO DE EGRESOS APROBADO (EDO. ANALITICO DEL EJERCICIO DEL PRESUPUESTO DE EGRESOS (COG)</t>
  </si>
  <si>
    <t>TOTAL DE LOS INGRESOS ESTIMADOS Y REGISTRADOS EN EL EDO. ANALITICO DE INGRESOS</t>
  </si>
  <si>
    <t>TOTAL DE LAS AMPLIACIONES Y REDUCCIONES (EDO. ANALÍTICO DE INGRESOS)</t>
  </si>
  <si>
    <t>TOTAL DE AMPLIACIONES Y REDUCCIONES REGISTRADAS (EDO. ANALITICO DEL EJERCICIO DEL PRESUPUESTO DE EGRESOS)</t>
  </si>
  <si>
    <t>DETALLE:</t>
  </si>
  <si>
    <t>ESTADO ANALÍTICO DE INGRESOS</t>
  </si>
  <si>
    <t>BALANZA DE COMPROBACIÓN (CTAS DE ORDEN) INGRESOS</t>
  </si>
  <si>
    <t>ESTIMADA</t>
  </si>
  <si>
    <t>AMPLIACIONES Y REDUCCIONES</t>
  </si>
  <si>
    <t>RECAUDADA</t>
  </si>
  <si>
    <t>812  LEY DE INGRESOS POR EJECUTAR</t>
  </si>
  <si>
    <t>813 MODIFICACIONES A LA LEY DE INGRESOS</t>
  </si>
  <si>
    <t>814 LEY DE INGRESOS DEVENGADA</t>
  </si>
  <si>
    <t>815 LEY DE INGRESOS RECAUDADA</t>
  </si>
  <si>
    <t>INGRESOS</t>
  </si>
  <si>
    <t>ESTADO ANALÍTICO DE EJERCICIO DEL PRESUPUESTO DE EGRESOS</t>
  </si>
  <si>
    <t>BALANZA DE COMPROBACIÓN (CTAS DE ORDEN) EGRESOS</t>
  </si>
  <si>
    <t>APROBADO</t>
  </si>
  <si>
    <t>COMPROMETIDO (-) DEVENGADO</t>
  </si>
  <si>
    <t>EJERCIDO (-) PAGADO</t>
  </si>
  <si>
    <t>PAGADO</t>
  </si>
  <si>
    <t>MODIFICADO (-)COMPROMETIDO</t>
  </si>
  <si>
    <t>DEVENGADO (-) EJERCIDO</t>
  </si>
  <si>
    <t>822 PRESUPUESTO DE EGRESOS POR EJERCER</t>
  </si>
  <si>
    <t>823 MODIFICACIONES AL PRESUPUESTO DE EGRESOS</t>
  </si>
  <si>
    <t>824 PRESUPUESTO DE EGRESO COMPROMETIDO</t>
  </si>
  <si>
    <t>825 PRESUPUESTO DE EGRESO DEVENGADO</t>
  </si>
  <si>
    <t>826 PRESUPUESTO EGRESO EJERCIDO</t>
  </si>
  <si>
    <t>827 PRESUPUESTO DE EGRESO PAGADO</t>
  </si>
  <si>
    <t>2.- REPORTE DE PÓLIZAS</t>
  </si>
  <si>
    <t>3.- ESTADO DE SITUACIÓN FINANCIERA</t>
  </si>
  <si>
    <t>4.- ESTADO DE ACTIVIDADES</t>
  </si>
  <si>
    <t>5.- ESTADO DE VARIACIÓN EN LA HACIENDA PÚBLICA</t>
  </si>
  <si>
    <t>6.- ESTADO DE FLUJO DE EFECTIVO</t>
  </si>
  <si>
    <t>7.- ESTADO ANALÍTICO DEL ACTIVO</t>
  </si>
  <si>
    <t>MONTOS</t>
  </si>
  <si>
    <t>DIFERENCIAS</t>
  </si>
  <si>
    <t>SALDO INICIAL</t>
  </si>
  <si>
    <t>MONTO</t>
  </si>
  <si>
    <t>DIFERENCIA</t>
  </si>
  <si>
    <t>TOTAL ACTIVO</t>
  </si>
  <si>
    <t>TOTAL DEL PASIVO + HACIENDA P./ PATRIMONIO</t>
  </si>
  <si>
    <t xml:space="preserve">VALIDAR SALDOS 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</si>
  <si>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</si>
  <si>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</si>
  <si>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</si>
  <si>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</si>
  <si>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</si>
  <si>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</si>
  <si>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</si>
  <si>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</si>
  <si>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</si>
  <si>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</si>
  <si>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</si>
  <si>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</si>
  <si>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4. Ingresos Contables (4 = 1 + 2 - 3)</t>
  </si>
  <si>
    <t>TOTAL DE HACIENDA PÚBLICA (PATRIMONIO)</t>
  </si>
  <si>
    <t>EGRESOS</t>
  </si>
  <si>
    <t>8. ESTADO DE CAMBIOS EN LA SITUACIÓN FINANCIERA</t>
  </si>
  <si>
    <t>ESTADO DE LA SITUACIÓN FINANCIERA</t>
  </si>
  <si>
    <t>DEBERÁ VALIDAR LOS SALDOS FINALES DE LA BALANZA DE COMPROBACIÓN A NIVEL 3 (RUBRO) CONTRA EL SALDO QUE MUESTRA EL ESTADO DE SITUACIÓN FINANCIERA</t>
  </si>
  <si>
    <t>TOTAL DE ACTIVO (SALDO FINAL
4=(1+2-3))</t>
  </si>
  <si>
    <t xml:space="preserve"> EFECTIVO Y EQUIVALENTES AL EJERCICIO FINAL DEL EJERCICIO (ULTIMA FILA)</t>
  </si>
  <si>
    <t>TOTAL DE HACIENDA (FILA SALDO NETO EN LA HACIENDA PÚBLICA/PATRIMONIO)</t>
  </si>
  <si>
    <t>SACAR EL ESTADO ANALÍTICO DE INGRESOS  (NIVEL 10 - CRI) TOMANDO EL RUBRO DEL DEVENGADO</t>
  </si>
  <si>
    <t>Conciliación entre los Egresos Presupuestarios y los Gastos Contables</t>
  </si>
  <si>
    <t>1. Total de egresos (presupuestarios)</t>
  </si>
  <si>
    <t>2. Menos egresos presupuestarios no contables</t>
  </si>
  <si>
    <t>3. Más Gasto Contables No Presupuestales</t>
  </si>
  <si>
    <t>4. Total de Gasto Contable (4 = 1 - 2 + 3)</t>
  </si>
  <si>
    <t>MODIFICADA (-) DEVENGADA</t>
  </si>
  <si>
    <t>DEVENGADA (-) RECAUDADA</t>
  </si>
  <si>
    <t>1.-</t>
  </si>
  <si>
    <t>2.-</t>
  </si>
  <si>
    <t>SACAR EL ESTADO PRESUPUESTAL DE EGRESOS Y GASTOS (NIVEL 10 - COG) TOMANDO EL RUBRO DE DEVENGADO; VERIFICAR EL CAPITULO 5000, 6000 Y 9000 A 2DO NIVEL EJEMPLO: 51,52, 53,54</t>
  </si>
  <si>
    <t>Egresos Aprobado</t>
  </si>
  <si>
    <t>Ampliaciones / Reducciones</t>
  </si>
  <si>
    <t>Egresos Modificado</t>
  </si>
  <si>
    <t>Egresos Comprometido</t>
  </si>
  <si>
    <t>Egresos Devengado</t>
  </si>
  <si>
    <t>Egresos Ejercido</t>
  </si>
  <si>
    <t>Egresos Pagado</t>
  </si>
  <si>
    <t>Ingresos Estimado</t>
  </si>
  <si>
    <t>Ampliaciones y Reducciones</t>
  </si>
  <si>
    <t>Ingresos Modificado</t>
  </si>
  <si>
    <t>Ingresos Devengado</t>
  </si>
  <si>
    <t>Ingresos Recaudado</t>
  </si>
  <si>
    <t>INGRESO</t>
  </si>
  <si>
    <t>DÉFICIT/ SUPERÁVIT</t>
  </si>
  <si>
    <t xml:space="preserve">DIFERENCIAS </t>
  </si>
  <si>
    <t xml:space="preserve"> </t>
  </si>
  <si>
    <t>821 Presupuesto de egresos aprobado</t>
  </si>
  <si>
    <t xml:space="preserve">811 APROBADA </t>
  </si>
  <si>
    <t>SALDO FINAL</t>
  </si>
  <si>
    <r>
      <t xml:space="preserve">Otros Ingresos presupuestarios no contables </t>
    </r>
    <r>
      <rPr>
        <b/>
        <sz val="22"/>
        <color rgb="FF000000"/>
        <rFont val="Arial"/>
        <family val="2"/>
      </rPr>
      <t>(Remanentes)</t>
    </r>
  </si>
  <si>
    <r>
      <t>GENERAR EL REPORTE DE</t>
    </r>
    <r>
      <rPr>
        <b/>
        <sz val="22"/>
        <color theme="1"/>
        <rFont val="Calibri"/>
        <family val="2"/>
        <scheme val="minor"/>
      </rPr>
      <t xml:space="preserve"> CONCILIACIÓN DEL GASTO</t>
    </r>
    <r>
      <rPr>
        <sz val="22"/>
        <color theme="1"/>
        <rFont val="Calibri"/>
        <family val="2"/>
        <scheme val="minor"/>
      </rPr>
      <t xml:space="preserve"> SIGMAVER/CONTABILIDAD/HASTA EL MES. </t>
    </r>
    <r>
      <rPr>
        <b/>
        <sz val="22"/>
        <color theme="1"/>
        <rFont val="Calibri"/>
        <family val="2"/>
        <scheme val="minor"/>
      </rPr>
      <t>"MOSTRAR DATOS"</t>
    </r>
    <r>
      <rPr>
        <sz val="22"/>
        <color theme="1"/>
        <rFont val="Calibri"/>
        <family val="2"/>
        <scheme val="minor"/>
      </rPr>
      <t xml:space="preserve"> Y VERIFICAR QUE NO TENGA DETALLES</t>
    </r>
  </si>
  <si>
    <t>TESORERO MUNICIPAL</t>
  </si>
  <si>
    <t>COMISIÓN DE HACIENDA</t>
  </si>
  <si>
    <t>TOTAL DE APLICACIÓN</t>
  </si>
  <si>
    <t>TOTAL DE INGRESOS DE GESTION</t>
  </si>
  <si>
    <t>TOTAL DEL GASTO</t>
  </si>
  <si>
    <t>MUNICIPIO DE AMATLAN DE LOS REYES, VER</t>
  </si>
  <si>
    <t xml:space="preserve">       MUNICIPIO DE AMATLAN DE LOS REYES, VER</t>
  </si>
  <si>
    <r>
      <t xml:space="preserve">        </t>
    </r>
    <r>
      <rPr>
        <b/>
        <u/>
        <sz val="22"/>
        <color theme="1"/>
        <rFont val="Arial"/>
        <family val="2"/>
      </rPr>
      <t>COMPROBACIÓN DE LA CONCILIACIÓN PRESUPUESTAL</t>
    </r>
  </si>
  <si>
    <t>C. CONCEPCIÓN GUILLERMINA MÉNDEZ LÓPEZ</t>
  </si>
  <si>
    <t>PRESIDENTA MUNICIPAL</t>
  </si>
  <si>
    <t>C. ENRIQUE ESPINOSA JIMÉNEZ</t>
  </si>
  <si>
    <t>SINDICO MUNICIPAL</t>
  </si>
  <si>
    <t>C. COLUMBA LÓPEZ LLANOS</t>
  </si>
  <si>
    <t>REGIDORA TERCERA</t>
  </si>
  <si>
    <t>C.P. JUAN CARLOS SAMPIERI CANTON</t>
  </si>
  <si>
    <t>C. ENRIQUE ESPINOSA MÉNDEZ</t>
  </si>
  <si>
    <t xml:space="preserve">C. ENRIQUE ESPINOSA JIMÉNEZ </t>
  </si>
  <si>
    <t>MUNICIPIO DE AMATLAN DE LOS REYES, VER.</t>
  </si>
  <si>
    <t>1.2.4.1.03.01 Bienes infórmaticos</t>
  </si>
  <si>
    <t>1.2.3.5.04.02 Mantenimiento y Rehabilitación de Obras de Urbanización en Procesos</t>
  </si>
  <si>
    <t>1.2.4.6.02.02 Maquinaria y equipo para suministro de agua potable</t>
  </si>
  <si>
    <t>1.2.4.6.03.01 Maquinaria y equipo de construcción</t>
  </si>
  <si>
    <t>2.2.2.9.01 Otros Documentos por Pagar a Largo Plazo</t>
  </si>
  <si>
    <t>1.2.3.5.05.01 Construcción de Obras en Vías de Comunicación en Proceso</t>
  </si>
  <si>
    <t>1.2.4.1.01.01 Muebles de Oficina y Estantería</t>
  </si>
  <si>
    <t>1.2.4.4.01.03 Vehículos y Equipo Terrestre destinados a Servicios Administrativos</t>
  </si>
  <si>
    <t>1.2.4.5.01.01 Equipo de Seguridad Pública</t>
  </si>
  <si>
    <t>2.2.1.1.02 Servicios generales por pagar a Largo plazo</t>
  </si>
  <si>
    <t>AL 30 DE JUNIO DEL 2026</t>
  </si>
  <si>
    <t>1.- BALANZA DE COMPROBACIÓN                                      (SALDO INICIAL = SALDO FINAL DEBEN ESTAR EN 0)</t>
  </si>
  <si>
    <t>Servicios generales</t>
  </si>
  <si>
    <t>Correspondiente del 01 de enero al 30 de Junio del 2026</t>
  </si>
  <si>
    <t>Correspondiente 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</si>
</sst>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1080A]&quot;$&quot;#,##0.00;&quot;$&quot;\-#,##0.00;&quot;-&quot;"/>
  </numFmts>
  <fonts count="4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</font>
    <font>
      <b/>
      <sz val="5"/>
      <color rgb="FF000000"/>
      <name val="Arial"/>
      <family val="2"/>
    </font>
    <font>
      <sz val="11"/>
      <name val="Calibri"/>
      <family val="2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rgb="FF000000"/>
      <name val="Arial"/>
      <family val="2"/>
    </font>
    <font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000000"/>
      <name val="Arial"/>
      <family val="2"/>
    </font>
    <font>
      <u/>
      <sz val="22"/>
      <color theme="1"/>
      <name val="Calibri"/>
      <family val="2"/>
      <scheme val="minor"/>
    </font>
    <font>
      <u val="singleAccounting"/>
      <sz val="22"/>
      <color theme="1"/>
      <name val="Calibri"/>
      <family val="2"/>
      <scheme val="minor"/>
    </font>
    <font>
      <sz val="22"/>
      <color rgb="FF333333"/>
      <name val="Arial"/>
      <family val="2"/>
    </font>
    <font>
      <b/>
      <u/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u/>
      <sz val="20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u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rgb="FF000000"/>
      <name val="Arial"/>
      <family val="2"/>
    </font>
    <font>
      <sz val="20"/>
      <color rgb="FF333333"/>
      <name val="Arial"/>
      <family val="2"/>
    </font>
    <font>
      <b/>
      <sz val="20"/>
      <color rgb="FF333333"/>
      <name val="Arial"/>
      <family val="2"/>
    </font>
    <font>
      <sz val="2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3" fontId="1" fillId="0" borderId="0" xfId="1" applyFont="1"/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5" xfId="0" applyFont="1" applyBorder="1" applyAlignment="1">
      <alignment wrapText="1"/>
    </xf>
    <xf numFmtId="44" fontId="1" fillId="0" borderId="15" xfId="2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4" fontId="0" fillId="0" borderId="16" xfId="0" applyNumberFormat="1" applyBorder="1" applyAlignment="1">
      <alignment vertical="center"/>
    </xf>
    <xf numFmtId="0" fontId="1" fillId="0" borderId="15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7" borderId="0" xfId="0" applyFill="1"/>
    <xf numFmtId="0" fontId="0" fillId="0" borderId="0" xfId="0" applyAlignment="1">
      <alignment vertical="center"/>
    </xf>
    <xf numFmtId="43" fontId="0" fillId="0" borderId="0" xfId="1" applyFont="1"/>
    <xf numFmtId="43" fontId="1" fillId="0" borderId="0" xfId="1" applyFont="1" applyFill="1"/>
    <xf numFmtId="44" fontId="0" fillId="0" borderId="0" xfId="0" applyNumberFormat="1" applyAlignment="1">
      <alignment vertical="center"/>
    </xf>
    <xf numFmtId="43" fontId="0" fillId="0" borderId="0" xfId="1" applyFont="1" applyAlignment="1">
      <alignment wrapText="1"/>
    </xf>
    <xf numFmtId="4" fontId="14" fillId="0" borderId="0" xfId="0" applyNumberFormat="1" applyFont="1"/>
    <xf numFmtId="8" fontId="5" fillId="0" borderId="0" xfId="0" applyNumberFormat="1" applyFont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4" fontId="6" fillId="0" borderId="5" xfId="0" applyNumberFormat="1" applyFont="1" applyBorder="1"/>
    <xf numFmtId="0" fontId="6" fillId="0" borderId="7" xfId="0" applyFont="1" applyBorder="1"/>
    <xf numFmtId="0" fontId="6" fillId="0" borderId="8" xfId="0" applyFont="1" applyBorder="1"/>
    <xf numFmtId="0" fontId="8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8" fontId="6" fillId="0" borderId="0" xfId="2" applyNumberFormat="1" applyFont="1" applyFill="1" applyBorder="1" applyAlignment="1">
      <alignment horizontal="center" vertical="center"/>
    </xf>
    <xf numFmtId="44" fontId="6" fillId="0" borderId="5" xfId="0" applyNumberFormat="1" applyFont="1" applyBorder="1" applyAlignment="1">
      <alignment horizontal="center"/>
    </xf>
    <xf numFmtId="44" fontId="6" fillId="0" borderId="7" xfId="2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44" fontId="6" fillId="0" borderId="8" xfId="0" applyNumberFormat="1" applyFont="1" applyBorder="1"/>
    <xf numFmtId="0" fontId="1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44" fontId="16" fillId="0" borderId="9" xfId="2" applyFont="1" applyBorder="1"/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/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19" fillId="0" borderId="0" xfId="0" applyFont="1" applyAlignment="1">
      <alignment wrapText="1"/>
    </xf>
    <xf numFmtId="43" fontId="19" fillId="0" borderId="0" xfId="1" applyFont="1" applyAlignment="1">
      <alignment wrapText="1"/>
    </xf>
    <xf numFmtId="0" fontId="26" fillId="0" borderId="0" xfId="0" applyFont="1"/>
    <xf numFmtId="3" fontId="26" fillId="0" borderId="0" xfId="0" applyNumberFormat="1" applyFont="1" applyAlignment="1">
      <alignment horizontal="right"/>
    </xf>
    <xf numFmtId="3" fontId="26" fillId="0" borderId="5" xfId="0" applyNumberFormat="1" applyFont="1" applyBorder="1" applyAlignment="1">
      <alignment horizontal="right"/>
    </xf>
    <xf numFmtId="3" fontId="26" fillId="0" borderId="13" xfId="0" applyNumberFormat="1" applyFont="1" applyBorder="1" applyAlignment="1">
      <alignment horizontal="right"/>
    </xf>
    <xf numFmtId="0" fontId="27" fillId="0" borderId="22" xfId="0" applyFont="1" applyBorder="1" applyAlignment="1">
      <alignment horizontal="left" vertical="center" wrapText="1" indent="1"/>
    </xf>
    <xf numFmtId="0" fontId="27" fillId="0" borderId="13" xfId="0" applyFont="1" applyBorder="1" applyAlignment="1">
      <alignment horizontal="left" vertical="center" wrapText="1" indent="1"/>
    </xf>
    <xf numFmtId="3" fontId="27" fillId="0" borderId="13" xfId="0" applyNumberFormat="1" applyFont="1" applyBorder="1" applyAlignment="1">
      <alignment horizontal="right" vertical="center"/>
    </xf>
    <xf numFmtId="3" fontId="27" fillId="0" borderId="5" xfId="0" applyNumberFormat="1" applyFont="1" applyBorder="1" applyAlignment="1">
      <alignment horizontal="right" vertical="center"/>
    </xf>
    <xf numFmtId="44" fontId="19" fillId="0" borderId="0" xfId="0" applyNumberFormat="1" applyFont="1"/>
    <xf numFmtId="44" fontId="20" fillId="0" borderId="0" xfId="0" applyNumberFormat="1" applyFont="1" applyAlignment="1">
      <alignment wrapText="1"/>
    </xf>
    <xf numFmtId="4" fontId="20" fillId="0" borderId="0" xfId="0" applyNumberFormat="1" applyFont="1" applyAlignment="1">
      <alignment wrapText="1"/>
    </xf>
    <xf numFmtId="4" fontId="19" fillId="0" borderId="0" xfId="0" applyNumberFormat="1" applyFont="1"/>
    <xf numFmtId="0" fontId="27" fillId="0" borderId="22" xfId="0" applyFont="1" applyBorder="1" applyAlignment="1">
      <alignment horizontal="left" vertical="center" indent="1"/>
    </xf>
    <xf numFmtId="0" fontId="27" fillId="0" borderId="13" xfId="0" applyFont="1" applyBorder="1" applyAlignment="1">
      <alignment horizontal="left" vertical="center" indent="1"/>
    </xf>
    <xf numFmtId="4" fontId="27" fillId="0" borderId="13" xfId="0" applyNumberFormat="1" applyFont="1" applyBorder="1" applyAlignment="1">
      <alignment horizontal="right" vertical="center"/>
    </xf>
    <xf numFmtId="0" fontId="25" fillId="3" borderId="27" xfId="0" applyFont="1" applyFill="1" applyBorder="1" applyAlignment="1">
      <alignment vertical="center"/>
    </xf>
    <xf numFmtId="0" fontId="20" fillId="0" borderId="13" xfId="0" applyFont="1" applyBorder="1" applyAlignment="1">
      <alignment horizontal="center"/>
    </xf>
    <xf numFmtId="8" fontId="25" fillId="0" borderId="13" xfId="0" applyNumberFormat="1" applyFont="1" applyBorder="1" applyAlignment="1">
      <alignment horizontal="right" vertical="center" wrapText="1" readingOrder="1"/>
    </xf>
    <xf numFmtId="0" fontId="19" fillId="0" borderId="1" xfId="0" applyFont="1" applyBorder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/>
    <xf numFmtId="0" fontId="19" fillId="0" borderId="3" xfId="0" applyFont="1" applyBorder="1"/>
    <xf numFmtId="0" fontId="19" fillId="4" borderId="4" xfId="0" applyFont="1" applyFill="1" applyBorder="1"/>
    <xf numFmtId="0" fontId="19" fillId="0" borderId="4" xfId="0" applyFont="1" applyBorder="1"/>
    <xf numFmtId="44" fontId="29" fillId="0" borderId="5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44" fontId="19" fillId="0" borderId="5" xfId="0" applyNumberFormat="1" applyFont="1" applyBorder="1"/>
    <xf numFmtId="0" fontId="19" fillId="0" borderId="6" xfId="0" applyFont="1" applyBorder="1"/>
    <xf numFmtId="0" fontId="19" fillId="0" borderId="7" xfId="0" applyFont="1" applyBorder="1"/>
    <xf numFmtId="0" fontId="24" fillId="0" borderId="7" xfId="0" applyFont="1" applyBorder="1" applyAlignment="1">
      <alignment horizontal="center" vertical="center"/>
    </xf>
    <xf numFmtId="44" fontId="19" fillId="0" borderId="8" xfId="0" applyNumberFormat="1" applyFont="1" applyBorder="1"/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8" fontId="30" fillId="0" borderId="0" xfId="0" applyNumberFormat="1" applyFont="1"/>
    <xf numFmtId="43" fontId="19" fillId="0" borderId="0" xfId="1" applyFont="1"/>
    <xf numFmtId="0" fontId="20" fillId="0" borderId="1" xfId="0" applyFont="1" applyBorder="1" applyAlignment="1">
      <alignment horizontal="left"/>
    </xf>
    <xf numFmtId="0" fontId="24" fillId="4" borderId="0" xfId="0" applyFont="1" applyFill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0" fontId="19" fillId="0" borderId="4" xfId="0" applyFont="1" applyBorder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top" wrapText="1" readingOrder="1"/>
    </xf>
    <xf numFmtId="0" fontId="16" fillId="0" borderId="0" xfId="0" applyFont="1" applyAlignment="1">
      <alignment vertical="center"/>
    </xf>
    <xf numFmtId="44" fontId="16" fillId="0" borderId="13" xfId="2" applyFont="1" applyBorder="1" applyAlignment="1">
      <alignment horizontal="center" vertical="center"/>
    </xf>
    <xf numFmtId="44" fontId="16" fillId="0" borderId="0" xfId="2" applyFont="1" applyBorder="1" applyAlignment="1">
      <alignment horizontal="center"/>
    </xf>
    <xf numFmtId="44" fontId="16" fillId="0" borderId="0" xfId="0" applyNumberFormat="1" applyFont="1"/>
    <xf numFmtId="44" fontId="16" fillId="0" borderId="0" xfId="2" applyFont="1" applyBorder="1" applyAlignment="1"/>
    <xf numFmtId="44" fontId="16" fillId="2" borderId="13" xfId="2" applyFont="1" applyFill="1" applyBorder="1" applyAlignment="1"/>
    <xf numFmtId="44" fontId="16" fillId="0" borderId="13" xfId="2" applyFont="1" applyBorder="1"/>
    <xf numFmtId="44" fontId="16" fillId="0" borderId="13" xfId="2" applyFont="1" applyBorder="1" applyAlignment="1"/>
    <xf numFmtId="8" fontId="1" fillId="0" borderId="0" xfId="0" applyNumberFormat="1" applyFont="1"/>
    <xf numFmtId="8" fontId="20" fillId="0" borderId="0" xfId="0" applyNumberFormat="1" applyFont="1" applyAlignment="1">
      <alignment wrapText="1"/>
    </xf>
    <xf numFmtId="8" fontId="19" fillId="0" borderId="0" xfId="0" applyNumberFormat="1" applyFont="1"/>
    <xf numFmtId="0" fontId="0" fillId="0" borderId="0" xfId="0" applyAlignment="1"/>
    <xf numFmtId="0" fontId="1" fillId="0" borderId="0" xfId="0" applyFont="1" applyAlignment="1"/>
    <xf numFmtId="8" fontId="1" fillId="0" borderId="0" xfId="0" applyNumberFormat="1" applyFont="1" applyAlignment="1"/>
    <xf numFmtId="44" fontId="16" fillId="0" borderId="13" xfId="2" applyFont="1" applyBorder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19" fillId="0" borderId="5" xfId="0" applyNumberFormat="1" applyFont="1" applyFill="1" applyBorder="1"/>
    <xf numFmtId="8" fontId="0" fillId="0" borderId="0" xfId="1" applyNumberFormat="1" applyFont="1"/>
    <xf numFmtId="43" fontId="0" fillId="0" borderId="0" xfId="1" applyFont="1" applyAlignment="1">
      <alignment vertical="center"/>
    </xf>
    <xf numFmtId="8" fontId="16" fillId="0" borderId="9" xfId="2" applyNumberFormat="1" applyFont="1" applyFill="1" applyBorder="1" applyAlignment="1">
      <alignment horizontal="center"/>
    </xf>
    <xf numFmtId="8" fontId="6" fillId="0" borderId="9" xfId="2" applyNumberFormat="1" applyFont="1" applyFill="1" applyBorder="1" applyAlignment="1">
      <alignment horizontal="center"/>
    </xf>
    <xf numFmtId="44" fontId="6" fillId="0" borderId="5" xfId="2" applyFont="1" applyBorder="1" applyAlignment="1">
      <alignment horizontal="center"/>
    </xf>
    <xf numFmtId="44" fontId="6" fillId="0" borderId="5" xfId="2" applyFont="1" applyBorder="1" applyAlignment="1">
      <alignment vertical="center"/>
    </xf>
    <xf numFmtId="44" fontId="6" fillId="0" borderId="5" xfId="2" applyFont="1" applyFill="1" applyBorder="1" applyAlignment="1">
      <alignment horizontal="center"/>
    </xf>
    <xf numFmtId="44" fontId="16" fillId="0" borderId="0" xfId="2" applyFont="1" applyBorder="1"/>
    <xf numFmtId="8" fontId="35" fillId="0" borderId="9" xfId="0" applyNumberFormat="1" applyFont="1" applyFill="1" applyBorder="1" applyAlignment="1">
      <alignment horizontal="center" vertical="center" wrapText="1" readingOrder="1"/>
    </xf>
    <xf numFmtId="44" fontId="19" fillId="2" borderId="13" xfId="2" applyFont="1" applyFill="1" applyBorder="1"/>
    <xf numFmtId="8" fontId="37" fillId="0" borderId="13" xfId="0" applyNumberFormat="1" applyFont="1" applyBorder="1"/>
    <xf numFmtId="44" fontId="0" fillId="0" borderId="0" xfId="0" applyNumberFormat="1"/>
    <xf numFmtId="0" fontId="3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2" fillId="0" borderId="0" xfId="0" applyFont="1"/>
    <xf numFmtId="3" fontId="27" fillId="0" borderId="13" xfId="0" applyNumberFormat="1" applyFont="1" applyBorder="1" applyAlignment="1">
      <alignment horizontal="right" vertical="center"/>
    </xf>
    <xf numFmtId="8" fontId="0" fillId="0" borderId="0" xfId="0" applyNumberFormat="1"/>
    <xf numFmtId="8" fontId="24" fillId="0" borderId="13" xfId="0" applyNumberFormat="1" applyFont="1" applyBorder="1" applyAlignment="1">
      <alignment horizontal="right"/>
    </xf>
    <xf numFmtId="164" fontId="39" fillId="0" borderId="28" xfId="0" applyNumberFormat="1" applyFont="1" applyBorder="1" applyAlignment="1">
      <alignment horizontal="right" vertical="center" wrapText="1"/>
    </xf>
    <xf numFmtId="44" fontId="19" fillId="0" borderId="0" xfId="2" applyFont="1" applyFill="1" applyBorder="1"/>
    <xf numFmtId="44" fontId="19" fillId="0" borderId="7" xfId="2" applyFont="1" applyFill="1" applyBorder="1"/>
    <xf numFmtId="44" fontId="19" fillId="0" borderId="0" xfId="2" applyFont="1" applyFill="1" applyAlignment="1">
      <alignment vertical="center"/>
    </xf>
    <xf numFmtId="8" fontId="6" fillId="0" borderId="9" xfId="0" applyNumberFormat="1" applyFont="1" applyFill="1" applyBorder="1" applyAlignment="1">
      <alignment horizontal="center"/>
    </xf>
    <xf numFmtId="8" fontId="6" fillId="0" borderId="9" xfId="2" applyNumberFormat="1" applyFont="1" applyFill="1" applyBorder="1" applyAlignment="1">
      <alignment horizontal="center" vertical="center"/>
    </xf>
    <xf numFmtId="0" fontId="44" fillId="0" borderId="13" xfId="0" applyFont="1" applyBorder="1"/>
    <xf numFmtId="0" fontId="44" fillId="0" borderId="13" xfId="0" applyFont="1" applyBorder="1" applyAlignment="1">
      <alignment wrapText="1"/>
    </xf>
    <xf numFmtId="8" fontId="44" fillId="0" borderId="13" xfId="0" applyNumberFormat="1" applyFont="1" applyBorder="1"/>
    <xf numFmtId="3" fontId="44" fillId="8" borderId="11" xfId="0" applyNumberFormat="1" applyFont="1" applyFill="1" applyBorder="1" applyAlignment="1">
      <alignment horizontal="right"/>
    </xf>
    <xf numFmtId="3" fontId="44" fillId="0" borderId="0" xfId="0" applyNumberFormat="1" applyFont="1" applyAlignment="1">
      <alignment horizontal="right"/>
    </xf>
    <xf numFmtId="3" fontId="44" fillId="0" borderId="34" xfId="0" applyNumberFormat="1" applyFont="1" applyBorder="1" applyAlignment="1">
      <alignment horizontal="right"/>
    </xf>
    <xf numFmtId="0" fontId="45" fillId="0" borderId="11" xfId="0" applyFont="1" applyBorder="1" applyAlignment="1">
      <alignment vertical="center"/>
    </xf>
    <xf numFmtId="0" fontId="46" fillId="9" borderId="27" xfId="0" applyFont="1" applyFill="1" applyBorder="1" applyAlignment="1">
      <alignment vertical="top" wrapText="1"/>
    </xf>
    <xf numFmtId="0" fontId="46" fillId="9" borderId="13" xfId="0" applyFont="1" applyFill="1" applyBorder="1" applyAlignment="1">
      <alignment vertical="top" wrapText="1"/>
    </xf>
    <xf numFmtId="0" fontId="45" fillId="0" borderId="10" xfId="0" applyFont="1" applyBorder="1" applyAlignment="1">
      <alignment vertical="center"/>
    </xf>
    <xf numFmtId="0" fontId="46" fillId="9" borderId="33" xfId="0" applyFont="1" applyFill="1" applyBorder="1" applyAlignment="1">
      <alignment vertical="top" wrapText="1"/>
    </xf>
    <xf numFmtId="8" fontId="46" fillId="9" borderId="33" xfId="0" applyNumberFormat="1" applyFont="1" applyFill="1" applyBorder="1" applyAlignment="1">
      <alignment vertical="top" wrapText="1"/>
    </xf>
    <xf numFmtId="0" fontId="44" fillId="9" borderId="33" xfId="0" applyFont="1" applyFill="1" applyBorder="1"/>
    <xf numFmtId="3" fontId="44" fillId="0" borderId="33" xfId="0" applyNumberFormat="1" applyFont="1" applyBorder="1" applyAlignment="1">
      <alignment horizontal="right"/>
    </xf>
    <xf numFmtId="8" fontId="47" fillId="0" borderId="33" xfId="0" applyNumberFormat="1" applyFont="1" applyBorder="1"/>
    <xf numFmtId="3" fontId="44" fillId="0" borderId="13" xfId="0" applyNumberFormat="1" applyFont="1" applyBorder="1" applyAlignment="1">
      <alignment horizontal="right"/>
    </xf>
    <xf numFmtId="3" fontId="44" fillId="8" borderId="7" xfId="0" applyNumberFormat="1" applyFont="1" applyFill="1" applyBorder="1" applyAlignment="1">
      <alignment horizontal="right"/>
    </xf>
    <xf numFmtId="44" fontId="45" fillId="3" borderId="32" xfId="2" applyFont="1" applyFill="1" applyBorder="1" applyAlignment="1">
      <alignment horizontal="right" vertical="center"/>
    </xf>
    <xf numFmtId="0" fontId="19" fillId="0" borderId="13" xfId="0" applyFont="1" applyBorder="1" applyAlignment="1">
      <alignment vertical="center" wrapText="1"/>
    </xf>
    <xf numFmtId="44" fontId="25" fillId="0" borderId="13" xfId="2" applyFont="1" applyFill="1" applyBorder="1" applyAlignment="1">
      <alignment horizontal="right" vertical="center" wrapText="1" readingOrder="1"/>
    </xf>
    <xf numFmtId="0" fontId="19" fillId="0" borderId="13" xfId="0" applyFont="1" applyBorder="1" applyAlignment="1">
      <alignment vertical="center"/>
    </xf>
    <xf numFmtId="164" fontId="25" fillId="0" borderId="28" xfId="0" applyNumberFormat="1" applyFont="1" applyBorder="1" applyAlignment="1">
      <alignment horizontal="right" vertical="center" wrapText="1" readingOrder="1"/>
    </xf>
    <xf numFmtId="44" fontId="44" fillId="0" borderId="34" xfId="2" applyFont="1" applyBorder="1" applyAlignment="1">
      <alignment horizontal="right"/>
    </xf>
    <xf numFmtId="44" fontId="46" fillId="9" borderId="27" xfId="2" applyFont="1" applyFill="1" applyBorder="1" applyAlignment="1">
      <alignment vertical="top" wrapText="1"/>
    </xf>
    <xf numFmtId="44" fontId="44" fillId="0" borderId="13" xfId="2" applyFont="1" applyBorder="1"/>
    <xf numFmtId="44" fontId="37" fillId="0" borderId="13" xfId="0" applyNumberFormat="1" applyFont="1" applyBorder="1"/>
    <xf numFmtId="0" fontId="48" fillId="0" borderId="27" xfId="0" applyFont="1" applyBorder="1" applyAlignment="1">
      <alignment vertical="center" wrapText="1"/>
    </xf>
    <xf numFmtId="3" fontId="27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5" fillId="2" borderId="2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5" fillId="2" borderId="0" xfId="0" applyFont="1" applyFill="1" applyAlignment="1">
      <alignment horizontal="center" wrapText="1"/>
    </xf>
    <xf numFmtId="0" fontId="32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/>
    </xf>
    <xf numFmtId="0" fontId="42" fillId="0" borderId="0" xfId="0" applyFont="1" applyAlignment="1">
      <alignment horizontal="center"/>
    </xf>
    <xf numFmtId="0" fontId="11" fillId="0" borderId="0" xfId="0" applyFont="1" applyAlignment="1">
      <alignment horizontal="right" vertical="top" wrapText="1" readingOrder="1"/>
    </xf>
    <xf numFmtId="0" fontId="12" fillId="0" borderId="0" xfId="0" applyFont="1"/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18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vertical="center"/>
    </xf>
    <xf numFmtId="0" fontId="25" fillId="3" borderId="13" xfId="0" applyFont="1" applyFill="1" applyBorder="1" applyAlignment="1">
      <alignment vertical="center"/>
    </xf>
    <xf numFmtId="0" fontId="25" fillId="0" borderId="22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7" fillId="0" borderId="22" xfId="0" applyFont="1" applyBorder="1" applyAlignment="1">
      <alignment horizontal="left" vertical="center" wrapText="1" indent="1"/>
    </xf>
    <xf numFmtId="0" fontId="27" fillId="0" borderId="13" xfId="0" applyFont="1" applyBorder="1" applyAlignment="1">
      <alignment horizontal="left" vertical="center" wrapText="1" indent="1"/>
    </xf>
    <xf numFmtId="0" fontId="25" fillId="3" borderId="13" xfId="0" applyFont="1" applyFill="1" applyBorder="1" applyAlignment="1">
      <alignment horizontal="center" vertical="center"/>
    </xf>
    <xf numFmtId="3" fontId="27" fillId="0" borderId="13" xfId="0" applyNumberFormat="1" applyFont="1" applyBorder="1" applyAlignment="1">
      <alignment horizontal="right" vertical="center"/>
    </xf>
    <xf numFmtId="3" fontId="27" fillId="0" borderId="23" xfId="0" applyNumberFormat="1" applyFont="1" applyBorder="1" applyAlignment="1">
      <alignment horizontal="right" vertical="center"/>
    </xf>
    <xf numFmtId="4" fontId="27" fillId="0" borderId="13" xfId="0" applyNumberFormat="1" applyFont="1" applyBorder="1" applyAlignment="1">
      <alignment horizontal="right" vertical="center"/>
    </xf>
    <xf numFmtId="4" fontId="27" fillId="0" borderId="23" xfId="0" applyNumberFormat="1" applyFont="1" applyBorder="1" applyAlignment="1">
      <alignment horizontal="right" vertical="center"/>
    </xf>
    <xf numFmtId="0" fontId="26" fillId="0" borderId="4" xfId="0" applyFont="1" applyBorder="1"/>
    <xf numFmtId="0" fontId="26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wrapText="1"/>
    </xf>
    <xf numFmtId="0" fontId="24" fillId="5" borderId="13" xfId="0" applyFont="1" applyFill="1" applyBorder="1" applyAlignment="1">
      <alignment horizontal="center"/>
    </xf>
    <xf numFmtId="0" fontId="25" fillId="3" borderId="24" xfId="0" applyFont="1" applyFill="1" applyBorder="1" applyAlignment="1">
      <alignment vertical="center"/>
    </xf>
    <xf numFmtId="0" fontId="25" fillId="3" borderId="25" xfId="0" applyFont="1" applyFill="1" applyBorder="1" applyAlignment="1">
      <alignment vertical="center"/>
    </xf>
    <xf numFmtId="0" fontId="20" fillId="0" borderId="2" xfId="0" applyFont="1" applyBorder="1" applyAlignment="1">
      <alignment horizontal="left"/>
    </xf>
    <xf numFmtId="0" fontId="24" fillId="4" borderId="0" xfId="0" applyFont="1" applyFill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5" fillId="0" borderId="22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4" fontId="25" fillId="0" borderId="27" xfId="0" applyNumberFormat="1" applyFont="1" applyFill="1" applyBorder="1" applyAlignment="1">
      <alignment horizontal="right" vertical="center"/>
    </xf>
    <xf numFmtId="4" fontId="25" fillId="0" borderId="29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45" fillId="0" borderId="13" xfId="0" applyFont="1" applyBorder="1" applyAlignment="1">
      <alignment vertical="center"/>
    </xf>
    <xf numFmtId="0" fontId="45" fillId="0" borderId="33" xfId="0" applyFont="1" applyBorder="1" applyAlignment="1">
      <alignment vertical="center"/>
    </xf>
    <xf numFmtId="0" fontId="44" fillId="0" borderId="13" xfId="0" applyFont="1" applyBorder="1"/>
    <xf numFmtId="0" fontId="45" fillId="3" borderId="6" xfId="0" applyFont="1" applyFill="1" applyBorder="1" applyAlignment="1">
      <alignment vertical="center"/>
    </xf>
    <xf numFmtId="0" fontId="45" fillId="3" borderId="31" xfId="0" applyFont="1" applyFill="1" applyBorder="1" applyAlignment="1">
      <alignment vertical="center"/>
    </xf>
    <xf numFmtId="0" fontId="45" fillId="3" borderId="1" xfId="0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/>
    </xf>
    <xf numFmtId="0" fontId="45" fillId="3" borderId="3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3" borderId="20" xfId="0" applyFont="1" applyFill="1" applyBorder="1" applyAlignment="1">
      <alignment horizontal="center" vertical="center"/>
    </xf>
    <xf numFmtId="0" fontId="45" fillId="3" borderId="9" xfId="0" applyFont="1" applyFill="1" applyBorder="1" applyAlignment="1">
      <alignment horizontal="center" vertical="center"/>
    </xf>
    <xf numFmtId="0" fontId="45" fillId="3" borderId="21" xfId="0" applyFont="1" applyFill="1" applyBorder="1" applyAlignment="1">
      <alignment horizontal="center" vertical="center"/>
    </xf>
    <xf numFmtId="0" fontId="45" fillId="3" borderId="26" xfId="0" applyFont="1" applyFill="1" applyBorder="1" applyAlignment="1">
      <alignment vertical="center"/>
    </xf>
    <xf numFmtId="0" fontId="45" fillId="3" borderId="12" xfId="0" applyFont="1" applyFill="1" applyBorder="1" applyAlignment="1">
      <alignment vertical="center"/>
    </xf>
    <xf numFmtId="0" fontId="44" fillId="0" borderId="4" xfId="0" applyFont="1" applyBorder="1"/>
    <xf numFmtId="0" fontId="44" fillId="0" borderId="0" xfId="0" applyFont="1"/>
    <xf numFmtId="0" fontId="45" fillId="0" borderId="30" xfId="0" applyFont="1" applyBorder="1" applyAlignment="1">
      <alignment vertical="center"/>
    </xf>
    <xf numFmtId="0" fontId="45" fillId="0" borderId="27" xfId="0" applyFont="1" applyBorder="1" applyAlignment="1">
      <alignment vertical="center"/>
    </xf>
    <xf numFmtId="0" fontId="19" fillId="0" borderId="0" xfId="0" applyFont="1" applyAlignment="1">
      <alignment horizontal="left" wrapText="1"/>
    </xf>
    <xf numFmtId="44" fontId="0" fillId="0" borderId="0" xfId="2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top" wrapText="1" readingOrder="1"/>
    </xf>
    <xf numFmtId="0" fontId="21" fillId="6" borderId="11" xfId="0" applyFont="1" applyFill="1" applyBorder="1" applyAlignment="1">
      <alignment horizontal="center" vertical="top" wrapText="1" readingOrder="1"/>
    </xf>
    <xf numFmtId="0" fontId="21" fillId="6" borderId="17" xfId="0" applyFont="1" applyFill="1" applyBorder="1" applyAlignment="1">
      <alignment horizontal="center" vertical="top" wrapText="1" readingOrder="1"/>
    </xf>
    <xf numFmtId="0" fontId="21" fillId="6" borderId="12" xfId="0" applyFont="1" applyFill="1" applyBorder="1" applyAlignment="1">
      <alignment horizontal="center" vertical="top" wrapText="1" readingOrder="1"/>
    </xf>
    <xf numFmtId="0" fontId="19" fillId="0" borderId="9" xfId="0" applyFont="1" applyBorder="1" applyAlignment="1">
      <alignment horizontal="left"/>
    </xf>
    <xf numFmtId="0" fontId="19" fillId="0" borderId="0" xfId="0" applyFont="1" applyAlignment="1">
      <alignment horizontal="center"/>
    </xf>
    <xf numFmtId="8" fontId="16" fillId="0" borderId="9" xfId="2" applyNumberFormat="1" applyFon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2405743</xdr:colOff>
      <xdr:row>6</xdr:row>
      <xdr:rowOff>97972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DF1374-ECDE-9BFB-6B14-0AB9417AD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0" cy="1654629"/>
        </a:xfrm>
        <a:prstGeom prst="rect">
          <a:avLst/>
        </a:prstGeom>
      </xdr:spPr>
    </xdr:pic>
    <xdr:clientData/>
  </xdr:twoCellAnchor>
  <xdr:twoCellAnchor editAs="oneCell">
    <xdr:from>
      <xdr:col>6</xdr:col>
      <xdr:colOff>141513</xdr:colOff>
      <xdr:row>0</xdr:row>
      <xdr:rowOff>0</xdr:rowOff>
    </xdr:from>
    <xdr:to>
      <xdr:col>6</xdr:col>
      <xdr:colOff>1861456</xdr:colOff>
      <xdr:row>6</xdr:row>
      <xdr:rowOff>65314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2057DB-770F-88F3-A49D-EFD30401E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2856" y="0"/>
          <a:ext cx="1719943" cy="16219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0</xdr:rowOff>
    </xdr:from>
    <xdr:to>
      <xdr:col>3</xdr:col>
      <xdr:colOff>2468880</xdr:colOff>
      <xdr:row>4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D1B969-DD60-4918-B455-A1A4CD0F4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0"/>
          <a:ext cx="3931920" cy="1874520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137160</xdr:colOff>
      <xdr:row>0</xdr:row>
      <xdr:rowOff>0</xdr:rowOff>
    </xdr:from>
    <xdr:to>
      <xdr:col>8</xdr:col>
      <xdr:colOff>2164080</xdr:colOff>
      <xdr:row>5</xdr:row>
      <xdr:rowOff>15239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47B29D6-469C-5F70-EBF9-41ED965C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42080" y="0"/>
          <a:ext cx="2026920" cy="1965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</xdr:colOff>
      <xdr:row>0</xdr:row>
      <xdr:rowOff>45720</xdr:rowOff>
    </xdr:from>
    <xdr:to>
      <xdr:col>2</xdr:col>
      <xdr:colOff>4465320</xdr:colOff>
      <xdr:row>7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21756C-BD09-98F6-4D56-51801B736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5720"/>
          <a:ext cx="4419600" cy="208788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2133600</xdr:colOff>
      <xdr:row>7</xdr:row>
      <xdr:rowOff>85725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007742-B199-FC24-892E-B0A2B8ACD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07400" y="0"/>
          <a:ext cx="2133600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89263</xdr:rowOff>
    </xdr:from>
    <xdr:to>
      <xdr:col>1</xdr:col>
      <xdr:colOff>1310640</xdr:colOff>
      <xdr:row>5</xdr:row>
      <xdr:rowOff>226423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4E6BDC-670E-D456-EAA5-68D704B12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89263"/>
          <a:ext cx="3189514" cy="1563189"/>
        </a:xfrm>
        <a:prstGeom prst="rect">
          <a:avLst/>
        </a:prstGeom>
      </xdr:spPr>
    </xdr:pic>
    <xdr:clientData/>
  </xdr:twoCellAnchor>
  <xdr:twoCellAnchor editAs="oneCell">
    <xdr:from>
      <xdr:col>6</xdr:col>
      <xdr:colOff>205232</xdr:colOff>
      <xdr:row>0</xdr:row>
      <xdr:rowOff>30481</xdr:rowOff>
    </xdr:from>
    <xdr:to>
      <xdr:col>6</xdr:col>
      <xdr:colOff>1798319</xdr:colOff>
      <xdr:row>5</xdr:row>
      <xdr:rowOff>198120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C30924-FEC5-99F1-58B6-3601BAB7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0072" y="30481"/>
          <a:ext cx="1593087" cy="1600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161925</xdr:rowOff>
    </xdr:from>
    <xdr:to>
      <xdr:col>10</xdr:col>
      <xdr:colOff>19050</xdr:colOff>
      <xdr:row>22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925"/>
          <a:ext cx="7496175" cy="419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1</xdr:row>
      <xdr:rowOff>0</xdr:rowOff>
    </xdr:from>
    <xdr:to>
      <xdr:col>19</xdr:col>
      <xdr:colOff>704850</xdr:colOff>
      <xdr:row>36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190500"/>
          <a:ext cx="6781800" cy="683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view="pageBreakPreview" zoomScale="55" zoomScaleNormal="30" zoomScaleSheetLayoutView="55" workbookViewId="0">
      <selection activeCell="E44" sqref="E44"/>
    </sheetView>
  </sheetViews>
  <sheetFormatPr baseColWidth="10" defaultColWidth="11.44140625" defaultRowHeight="21" x14ac:dyDescent="0.4"/>
  <cols>
    <col min="1" max="1" width="14.88671875" style="2" customWidth="1"/>
    <col min="2" max="2" width="75.5546875" style="1" customWidth="1"/>
    <col min="3" max="3" width="38.6640625" style="1" customWidth="1"/>
    <col min="4" max="4" width="25" style="17" customWidth="1"/>
    <col min="5" max="5" width="58.6640625" style="2" customWidth="1"/>
    <col min="6" max="6" width="31" style="1" customWidth="1"/>
    <col min="7" max="7" width="28.33203125" style="1" customWidth="1"/>
    <col min="8" max="8" width="7.33203125" style="1" customWidth="1"/>
    <col min="9" max="14" width="11.5546875"/>
    <col min="15" max="15" width="12.44140625" style="3" bestFit="1" customWidth="1"/>
    <col min="16" max="16" width="14.88671875" style="1" bestFit="1" customWidth="1"/>
    <col min="17" max="16384" width="11.44140625" style="1"/>
  </cols>
  <sheetData>
    <row r="1" spans="1:15" ht="29.4" customHeight="1" x14ac:dyDescent="0.3">
      <c r="A1" s="186" t="s">
        <v>126</v>
      </c>
      <c r="B1" s="186"/>
      <c r="C1" s="186"/>
      <c r="D1" s="186"/>
      <c r="E1" s="186"/>
      <c r="F1" s="186"/>
      <c r="G1" s="186"/>
    </row>
    <row r="2" spans="1:15" ht="21" customHeight="1" x14ac:dyDescent="0.4">
      <c r="A2" s="206" t="s">
        <v>149</v>
      </c>
      <c r="B2" s="206"/>
      <c r="C2" s="206"/>
      <c r="D2" s="206"/>
      <c r="E2" s="206"/>
      <c r="F2" s="206"/>
      <c r="G2" s="206"/>
    </row>
    <row r="3" spans="1:15" ht="15" customHeight="1" x14ac:dyDescent="0.3">
      <c r="A3" s="187" t="s">
        <v>22</v>
      </c>
      <c r="B3" s="187"/>
      <c r="C3" s="187"/>
      <c r="D3" s="187"/>
      <c r="E3" s="187"/>
      <c r="F3" s="187"/>
      <c r="G3" s="187"/>
    </row>
    <row r="4" spans="1:15" customFormat="1" ht="18.75" customHeight="1" x14ac:dyDescent="0.3">
      <c r="A4" s="187"/>
      <c r="B4" s="187"/>
      <c r="C4" s="187"/>
      <c r="D4" s="187"/>
      <c r="E4" s="187"/>
      <c r="F4" s="187"/>
      <c r="G4" s="187"/>
      <c r="O4" s="25"/>
    </row>
    <row r="5" spans="1:15" customFormat="1" ht="18.75" customHeight="1" x14ac:dyDescent="0.3">
      <c r="A5" s="45"/>
      <c r="B5" s="45"/>
      <c r="C5" s="45"/>
      <c r="D5" s="45"/>
      <c r="E5" s="45"/>
      <c r="F5" s="45"/>
      <c r="G5" s="45"/>
      <c r="O5" s="25"/>
    </row>
    <row r="6" spans="1:15" customFormat="1" ht="18.75" customHeight="1" x14ac:dyDescent="0.3">
      <c r="A6" s="45"/>
      <c r="B6" s="45"/>
      <c r="C6" s="45"/>
      <c r="D6" s="45"/>
      <c r="E6" s="45"/>
      <c r="F6" s="45"/>
      <c r="G6" s="45"/>
      <c r="O6" s="25"/>
    </row>
    <row r="7" spans="1:15" customFormat="1" ht="18.75" customHeight="1" x14ac:dyDescent="0.3">
      <c r="A7" s="45"/>
      <c r="B7" s="45"/>
      <c r="C7" s="45"/>
      <c r="D7" s="45"/>
      <c r="E7" s="45"/>
      <c r="F7" s="45"/>
      <c r="G7" s="45"/>
      <c r="O7" s="25"/>
    </row>
    <row r="8" spans="1:15" customFormat="1" ht="23.4" x14ac:dyDescent="0.3">
      <c r="A8" s="45"/>
      <c r="B8" s="45"/>
      <c r="C8" s="45"/>
      <c r="D8" s="46" t="s">
        <v>63</v>
      </c>
      <c r="E8" s="45"/>
      <c r="F8" s="46" t="s">
        <v>63</v>
      </c>
      <c r="G8" s="47" t="s">
        <v>64</v>
      </c>
      <c r="O8" s="25"/>
    </row>
    <row r="9" spans="1:15" customFormat="1" ht="49.5" customHeight="1" x14ac:dyDescent="0.45">
      <c r="A9" s="48"/>
      <c r="B9" s="57" t="s">
        <v>150</v>
      </c>
      <c r="C9" s="48" t="s">
        <v>62</v>
      </c>
      <c r="D9" s="135">
        <v>82922069.379999995</v>
      </c>
      <c r="E9" s="49" t="s">
        <v>118</v>
      </c>
      <c r="F9" s="135">
        <v>82922069.379999995</v>
      </c>
      <c r="G9" s="287">
        <f>D9-F9</f>
        <v>0</v>
      </c>
      <c r="O9" s="25"/>
    </row>
    <row r="10" spans="1:15" customFormat="1" ht="23.4" x14ac:dyDescent="0.45">
      <c r="A10" s="48"/>
      <c r="B10" s="48" t="s">
        <v>54</v>
      </c>
      <c r="C10" s="48"/>
      <c r="D10" s="49"/>
      <c r="E10" s="49"/>
      <c r="F10" s="51"/>
      <c r="G10" s="140"/>
      <c r="O10" s="25"/>
    </row>
    <row r="11" spans="1:15" customFormat="1" ht="46.8" x14ac:dyDescent="0.45">
      <c r="A11" s="48"/>
      <c r="B11" s="48" t="s">
        <v>55</v>
      </c>
      <c r="C11" s="48" t="s">
        <v>65</v>
      </c>
      <c r="D11" s="135">
        <v>82922069.379999995</v>
      </c>
      <c r="E11" s="57" t="s">
        <v>66</v>
      </c>
      <c r="F11" s="135">
        <v>82922069.379999995</v>
      </c>
      <c r="G11" s="50">
        <f>D11-F11</f>
        <v>0</v>
      </c>
      <c r="O11" s="25"/>
    </row>
    <row r="12" spans="1:15" customFormat="1" ht="23.4" x14ac:dyDescent="0.45">
      <c r="A12" s="48"/>
      <c r="B12" s="48" t="s">
        <v>56</v>
      </c>
      <c r="C12" s="48"/>
      <c r="D12" s="52"/>
      <c r="E12" s="49"/>
      <c r="F12" s="51"/>
      <c r="G12" s="48"/>
      <c r="O12" s="25"/>
    </row>
    <row r="13" spans="1:15" customFormat="1" ht="23.4" x14ac:dyDescent="0.45">
      <c r="A13" s="48"/>
      <c r="B13" s="48" t="s">
        <v>57</v>
      </c>
      <c r="C13" s="48"/>
      <c r="D13" s="49"/>
      <c r="E13" s="49"/>
      <c r="F13" s="51"/>
      <c r="G13" s="48"/>
      <c r="O13" s="25"/>
    </row>
    <row r="14" spans="1:15" customFormat="1" ht="23.4" x14ac:dyDescent="0.45">
      <c r="A14" s="48"/>
      <c r="B14" s="48" t="s">
        <v>58</v>
      </c>
      <c r="C14" s="48"/>
      <c r="D14" s="49"/>
      <c r="E14" s="49"/>
      <c r="F14" s="51"/>
      <c r="G14" s="48"/>
      <c r="O14" s="25"/>
    </row>
    <row r="15" spans="1:15" customFormat="1" ht="23.4" x14ac:dyDescent="0.45">
      <c r="A15" s="48"/>
      <c r="B15" s="48" t="s">
        <v>59</v>
      </c>
      <c r="C15" s="48"/>
      <c r="D15" s="49"/>
      <c r="E15" s="49"/>
      <c r="F15" s="51"/>
      <c r="G15" s="48"/>
      <c r="O15" s="25"/>
    </row>
    <row r="16" spans="1:15" ht="23.4" x14ac:dyDescent="0.45">
      <c r="A16" s="53"/>
      <c r="B16" s="48" t="s">
        <v>83</v>
      </c>
      <c r="C16" s="53"/>
      <c r="D16" s="49"/>
      <c r="E16" s="53"/>
      <c r="F16" s="53"/>
      <c r="G16" s="48"/>
    </row>
    <row r="17" spans="1:7" ht="24" thickBot="1" x14ac:dyDescent="0.5">
      <c r="A17" s="53"/>
      <c r="B17" s="53"/>
      <c r="C17" s="53"/>
      <c r="D17" s="49"/>
      <c r="E17" s="53"/>
      <c r="F17" s="53"/>
      <c r="G17" s="48"/>
    </row>
    <row r="18" spans="1:7" ht="24" hidden="1" thickBot="1" x14ac:dyDescent="0.5">
      <c r="A18" s="195"/>
      <c r="B18" s="191" t="s">
        <v>67</v>
      </c>
      <c r="C18" s="191"/>
      <c r="D18" s="191"/>
      <c r="E18" s="191"/>
      <c r="F18" s="191"/>
      <c r="G18" s="192"/>
    </row>
    <row r="19" spans="1:7" ht="24" hidden="1" thickBot="1" x14ac:dyDescent="0.5">
      <c r="A19" s="196"/>
      <c r="B19" s="54" t="s">
        <v>3</v>
      </c>
      <c r="C19" s="200" t="s">
        <v>2</v>
      </c>
      <c r="D19" s="200"/>
      <c r="E19" s="54" t="s">
        <v>7</v>
      </c>
      <c r="F19" s="55"/>
      <c r="G19" s="56"/>
    </row>
    <row r="20" spans="1:7" ht="27.75" hidden="1" customHeight="1" x14ac:dyDescent="0.3">
      <c r="A20" s="196"/>
      <c r="B20" s="202" t="s">
        <v>85</v>
      </c>
      <c r="C20" s="202"/>
      <c r="D20" s="202"/>
      <c r="E20" s="202"/>
      <c r="F20" s="202"/>
      <c r="G20" s="203"/>
    </row>
    <row r="21" spans="1:7" ht="15" hidden="1" customHeight="1" thickBot="1" x14ac:dyDescent="0.35">
      <c r="A21" s="197"/>
      <c r="B21" s="193"/>
      <c r="C21" s="193"/>
      <c r="D21" s="193"/>
      <c r="E21" s="193"/>
      <c r="F21" s="193"/>
      <c r="G21" s="194"/>
    </row>
    <row r="22" spans="1:7" x14ac:dyDescent="0.3">
      <c r="A22" s="188" t="s">
        <v>16</v>
      </c>
      <c r="B22" s="31" t="s">
        <v>3</v>
      </c>
      <c r="C22" s="31" t="s">
        <v>60</v>
      </c>
      <c r="D22" s="18"/>
      <c r="E22" s="31" t="s">
        <v>4</v>
      </c>
      <c r="F22" s="31" t="s">
        <v>60</v>
      </c>
      <c r="G22" s="32" t="s">
        <v>61</v>
      </c>
    </row>
    <row r="23" spans="1:7" ht="29.25" customHeight="1" x14ac:dyDescent="0.4">
      <c r="A23" s="198"/>
      <c r="B23" s="33" t="s">
        <v>0</v>
      </c>
      <c r="C23" s="136">
        <v>180960020.84999999</v>
      </c>
      <c r="D23" s="12" t="s">
        <v>2</v>
      </c>
      <c r="E23" s="33" t="s">
        <v>0</v>
      </c>
      <c r="F23" s="136">
        <v>180960020.84999999</v>
      </c>
      <c r="G23" s="34">
        <f>C23-F23</f>
        <v>0</v>
      </c>
    </row>
    <row r="24" spans="1:7" ht="26.25" customHeight="1" x14ac:dyDescent="0.4">
      <c r="A24" s="198"/>
      <c r="B24" s="33" t="s">
        <v>1</v>
      </c>
      <c r="C24" s="136">
        <v>180960020.84999999</v>
      </c>
      <c r="D24" s="12" t="s">
        <v>2</v>
      </c>
      <c r="E24" s="33" t="s">
        <v>1</v>
      </c>
      <c r="F24" s="136">
        <v>180960020.84999999</v>
      </c>
      <c r="G24" s="34">
        <f>C24-F24</f>
        <v>0</v>
      </c>
    </row>
    <row r="25" spans="1:7" ht="7.5" customHeight="1" thickBot="1" x14ac:dyDescent="0.45">
      <c r="A25" s="199"/>
      <c r="B25" s="16"/>
      <c r="C25" s="16"/>
      <c r="D25" s="13"/>
      <c r="E25" s="16"/>
      <c r="F25" s="35"/>
      <c r="G25" s="36"/>
    </row>
    <row r="26" spans="1:7" ht="15.75" customHeight="1" x14ac:dyDescent="0.4">
      <c r="A26" s="188" t="s">
        <v>17</v>
      </c>
      <c r="B26" s="37" t="s">
        <v>7</v>
      </c>
      <c r="C26" s="31" t="s">
        <v>60</v>
      </c>
      <c r="D26" s="14"/>
      <c r="E26" s="37" t="s">
        <v>6</v>
      </c>
      <c r="F26" s="31" t="s">
        <v>60</v>
      </c>
      <c r="G26" s="32" t="s">
        <v>61</v>
      </c>
    </row>
    <row r="27" spans="1:7" ht="42" x14ac:dyDescent="0.4">
      <c r="A27" s="198"/>
      <c r="B27" s="38" t="s">
        <v>9</v>
      </c>
      <c r="C27" s="141">
        <v>36761285.539999999</v>
      </c>
      <c r="D27" s="12"/>
      <c r="E27" s="39" t="s">
        <v>8</v>
      </c>
      <c r="F27" s="141">
        <v>36761285.539999999</v>
      </c>
      <c r="G27" s="34">
        <f>C27-F27</f>
        <v>0</v>
      </c>
    </row>
    <row r="28" spans="1:7" ht="6" customHeight="1" thickBot="1" x14ac:dyDescent="0.45">
      <c r="A28" s="199"/>
      <c r="B28" s="35"/>
      <c r="C28" s="35"/>
      <c r="D28" s="13"/>
      <c r="E28" s="16"/>
      <c r="F28" s="35"/>
      <c r="G28" s="36"/>
    </row>
    <row r="29" spans="1:7" ht="15.75" customHeight="1" x14ac:dyDescent="0.4">
      <c r="A29" s="188" t="s">
        <v>18</v>
      </c>
      <c r="B29" s="31" t="s">
        <v>7</v>
      </c>
      <c r="C29" s="31" t="s">
        <v>60</v>
      </c>
      <c r="D29" s="15"/>
      <c r="E29" s="31" t="s">
        <v>10</v>
      </c>
      <c r="F29" s="31" t="s">
        <v>60</v>
      </c>
      <c r="G29" s="32" t="s">
        <v>61</v>
      </c>
    </row>
    <row r="30" spans="1:7" ht="42" x14ac:dyDescent="0.4">
      <c r="A30" s="198"/>
      <c r="B30" s="33" t="s">
        <v>5</v>
      </c>
      <c r="C30" s="136">
        <v>82922069.379999995</v>
      </c>
      <c r="D30" s="12" t="s">
        <v>2</v>
      </c>
      <c r="E30" s="38" t="s">
        <v>86</v>
      </c>
      <c r="F30" s="155">
        <v>82922069.379999995</v>
      </c>
      <c r="G30" s="137">
        <f>C30-F30</f>
        <v>0</v>
      </c>
    </row>
    <row r="31" spans="1:7" ht="15" customHeight="1" thickBot="1" x14ac:dyDescent="0.45">
      <c r="A31" s="199"/>
      <c r="B31" s="35"/>
      <c r="C31" s="35"/>
      <c r="D31" s="13"/>
      <c r="E31" s="16"/>
      <c r="F31" s="35"/>
      <c r="G31" s="36"/>
    </row>
    <row r="32" spans="1:7" ht="15" customHeight="1" x14ac:dyDescent="0.4">
      <c r="A32" s="188" t="s">
        <v>19</v>
      </c>
      <c r="B32" s="31" t="s">
        <v>7</v>
      </c>
      <c r="C32" s="31" t="s">
        <v>60</v>
      </c>
      <c r="D32" s="15"/>
      <c r="E32" s="31" t="s">
        <v>15</v>
      </c>
      <c r="F32" s="31" t="s">
        <v>60</v>
      </c>
      <c r="G32" s="32" t="s">
        <v>61</v>
      </c>
    </row>
    <row r="33" spans="1:18" ht="42" x14ac:dyDescent="0.3">
      <c r="A33" s="189"/>
      <c r="B33" s="33" t="s">
        <v>81</v>
      </c>
      <c r="C33" s="156">
        <v>72034916.909999996</v>
      </c>
      <c r="D33" s="12" t="s">
        <v>2</v>
      </c>
      <c r="E33" s="39" t="s">
        <v>88</v>
      </c>
      <c r="F33" s="40">
        <v>72034916.909999996</v>
      </c>
      <c r="G33" s="138">
        <f>C33-F33</f>
        <v>0</v>
      </c>
      <c r="I33" s="29"/>
    </row>
    <row r="34" spans="1:18" ht="2.25" customHeight="1" thickBot="1" x14ac:dyDescent="0.45">
      <c r="A34" s="190"/>
      <c r="B34" s="35"/>
      <c r="C34" s="35"/>
      <c r="D34" s="13"/>
      <c r="E34" s="16"/>
      <c r="F34" s="35"/>
      <c r="G34" s="36"/>
    </row>
    <row r="35" spans="1:18" x14ac:dyDescent="0.4">
      <c r="A35" s="188" t="s">
        <v>20</v>
      </c>
      <c r="B35" s="31" t="s">
        <v>84</v>
      </c>
      <c r="C35" s="31" t="s">
        <v>60</v>
      </c>
      <c r="D35" s="19"/>
      <c r="E35" s="31" t="s">
        <v>11</v>
      </c>
      <c r="F35" s="31" t="s">
        <v>60</v>
      </c>
      <c r="G35" s="32" t="s">
        <v>61</v>
      </c>
      <c r="I35" s="204"/>
      <c r="J35" s="205"/>
    </row>
    <row r="36" spans="1:18" ht="42" x14ac:dyDescent="0.4">
      <c r="A36" s="189"/>
      <c r="B36" s="39" t="s">
        <v>14</v>
      </c>
      <c r="C36" s="40">
        <v>19225716.02</v>
      </c>
      <c r="D36" s="12" t="s">
        <v>2</v>
      </c>
      <c r="E36" s="38" t="s">
        <v>87</v>
      </c>
      <c r="F36" s="40">
        <v>19225716.02</v>
      </c>
      <c r="G36" s="139">
        <f>C36-F36</f>
        <v>0</v>
      </c>
    </row>
    <row r="37" spans="1:18" ht="3" customHeight="1" thickBot="1" x14ac:dyDescent="0.45">
      <c r="A37" s="190"/>
      <c r="B37" s="35"/>
      <c r="C37" s="35"/>
      <c r="D37" s="16"/>
      <c r="E37" s="16"/>
      <c r="F37" s="35"/>
      <c r="G37" s="36"/>
    </row>
    <row r="38" spans="1:18" x14ac:dyDescent="0.4">
      <c r="A38" s="188" t="s">
        <v>21</v>
      </c>
      <c r="B38" s="31" t="s">
        <v>11</v>
      </c>
      <c r="C38" s="31" t="s">
        <v>60</v>
      </c>
      <c r="D38" s="19"/>
      <c r="E38" s="31" t="s">
        <v>6</v>
      </c>
      <c r="F38" s="31" t="s">
        <v>60</v>
      </c>
      <c r="G38" s="32" t="s">
        <v>61</v>
      </c>
      <c r="K38" s="126"/>
      <c r="L38" s="126"/>
      <c r="M38" s="126"/>
    </row>
    <row r="39" spans="1:18" ht="29.25" customHeight="1" x14ac:dyDescent="0.4">
      <c r="A39" s="189"/>
      <c r="B39" s="33" t="s">
        <v>12</v>
      </c>
      <c r="C39" s="40">
        <v>91917195.230000004</v>
      </c>
      <c r="D39" s="21" t="s">
        <v>2</v>
      </c>
      <c r="E39" s="38" t="s">
        <v>124</v>
      </c>
      <c r="F39" s="40">
        <v>91917195.230000004</v>
      </c>
      <c r="G39" s="41">
        <f>C39-F39</f>
        <v>0</v>
      </c>
      <c r="P39" s="128"/>
      <c r="Q39" s="127"/>
      <c r="R39" s="127"/>
    </row>
    <row r="40" spans="1:18" ht="26.25" customHeight="1" x14ac:dyDescent="0.4">
      <c r="A40" s="189"/>
      <c r="B40" s="17" t="s">
        <v>123</v>
      </c>
      <c r="C40" s="40">
        <v>55155909.689999998</v>
      </c>
      <c r="D40" s="21" t="s">
        <v>2</v>
      </c>
      <c r="E40" s="39" t="s">
        <v>125</v>
      </c>
      <c r="F40" s="40">
        <v>55155909.689999998</v>
      </c>
      <c r="G40" s="41">
        <f>C40-F40</f>
        <v>0</v>
      </c>
      <c r="I40" s="1"/>
      <c r="J40" s="1"/>
      <c r="K40" s="1"/>
      <c r="L40" s="127"/>
      <c r="M40" s="127"/>
      <c r="N40" s="1"/>
      <c r="O40" s="26"/>
      <c r="P40" s="123"/>
    </row>
    <row r="41" spans="1:18" ht="42" customHeight="1" x14ac:dyDescent="0.4">
      <c r="A41" s="189"/>
      <c r="B41" s="17" t="s">
        <v>13</v>
      </c>
      <c r="C41" s="40">
        <v>36761285.539999999</v>
      </c>
      <c r="D41" s="30" t="s">
        <v>2</v>
      </c>
      <c r="E41" s="38" t="s">
        <v>8</v>
      </c>
      <c r="F41" s="40">
        <v>36761285.539999999</v>
      </c>
      <c r="G41" s="41">
        <f>C41-F41</f>
        <v>0</v>
      </c>
      <c r="I41" s="1"/>
      <c r="J41" s="1"/>
      <c r="K41" s="1"/>
      <c r="L41" s="1"/>
      <c r="M41" s="1"/>
      <c r="N41" s="1"/>
      <c r="O41" s="26"/>
      <c r="P41" s="123"/>
    </row>
    <row r="42" spans="1:18" ht="0.75" customHeight="1" thickBot="1" x14ac:dyDescent="0.45">
      <c r="A42" s="190"/>
      <c r="B42" s="35"/>
      <c r="C42" s="42"/>
      <c r="D42" s="16"/>
      <c r="E42" s="43"/>
      <c r="F42" s="42"/>
      <c r="G42" s="44"/>
    </row>
    <row r="43" spans="1:18" x14ac:dyDescent="0.4">
      <c r="A43" s="1"/>
      <c r="D43" s="20"/>
    </row>
    <row r="44" spans="1:18" x14ac:dyDescent="0.4">
      <c r="A44" s="1"/>
      <c r="D44" s="20"/>
    </row>
    <row r="45" spans="1:18" x14ac:dyDescent="0.4">
      <c r="A45" s="1"/>
      <c r="D45" s="20"/>
    </row>
    <row r="46" spans="1:18" x14ac:dyDescent="0.4">
      <c r="A46" s="1"/>
      <c r="D46" s="20"/>
    </row>
    <row r="47" spans="1:18" x14ac:dyDescent="0.4">
      <c r="A47" s="1"/>
      <c r="D47" s="20"/>
    </row>
    <row r="48" spans="1:18" x14ac:dyDescent="0.4">
      <c r="A48" s="1"/>
      <c r="C48" s="123"/>
      <c r="D48" s="20"/>
    </row>
    <row r="49" spans="2:13" ht="14.4" x14ac:dyDescent="0.3">
      <c r="B49"/>
      <c r="C49"/>
      <c r="D49"/>
      <c r="E49"/>
      <c r="F49" s="207"/>
      <c r="G49" s="208"/>
      <c r="H49" s="208"/>
    </row>
    <row r="50" spans="2:13" ht="14.4" x14ac:dyDescent="0.3">
      <c r="B50"/>
      <c r="C50"/>
      <c r="D50"/>
      <c r="E50"/>
      <c r="F50" s="208"/>
      <c r="G50" s="208"/>
      <c r="H50" s="208"/>
    </row>
    <row r="52" spans="2:13" ht="82.5" customHeight="1" x14ac:dyDescent="0.3">
      <c r="C52" s="201"/>
      <c r="D52" s="201"/>
      <c r="M52">
        <v>0</v>
      </c>
    </row>
    <row r="53" spans="2:13" ht="69.75" customHeight="1" x14ac:dyDescent="0.4"/>
    <row r="54" spans="2:13" ht="23.4" x14ac:dyDescent="0.45">
      <c r="B54" s="62" t="s">
        <v>129</v>
      </c>
      <c r="C54" s="48"/>
      <c r="D54" s="130"/>
      <c r="E54" s="62" t="s">
        <v>131</v>
      </c>
    </row>
    <row r="55" spans="2:13" ht="23.4" x14ac:dyDescent="0.45">
      <c r="B55" s="131" t="s">
        <v>130</v>
      </c>
      <c r="C55" s="48"/>
      <c r="D55" s="130"/>
      <c r="E55" s="131" t="s">
        <v>132</v>
      </c>
    </row>
    <row r="56" spans="2:13" ht="23.4" x14ac:dyDescent="0.45">
      <c r="B56" s="48"/>
      <c r="C56" s="48"/>
      <c r="D56" s="130"/>
      <c r="E56" s="130"/>
    </row>
    <row r="57" spans="2:13" ht="23.4" x14ac:dyDescent="0.45">
      <c r="B57" s="48"/>
      <c r="C57" s="48"/>
      <c r="D57" s="130"/>
      <c r="E57" s="130"/>
    </row>
    <row r="58" spans="2:13" ht="21" customHeight="1" x14ac:dyDescent="0.45">
      <c r="B58" s="48"/>
      <c r="C58" s="185" t="s">
        <v>122</v>
      </c>
      <c r="D58" s="185"/>
      <c r="E58" s="130"/>
    </row>
    <row r="59" spans="2:13" ht="23.4" x14ac:dyDescent="0.45">
      <c r="B59" s="48"/>
      <c r="C59" s="48"/>
      <c r="D59" s="130"/>
      <c r="E59" s="130"/>
    </row>
    <row r="60" spans="2:13" ht="23.4" x14ac:dyDescent="0.45">
      <c r="B60" s="48"/>
      <c r="C60" s="48"/>
      <c r="D60" s="130"/>
      <c r="E60" s="130"/>
    </row>
    <row r="61" spans="2:13" ht="23.4" x14ac:dyDescent="0.45">
      <c r="B61" s="48"/>
      <c r="C61" s="48"/>
      <c r="D61" s="130"/>
      <c r="E61" s="130"/>
    </row>
    <row r="62" spans="2:13" ht="23.4" x14ac:dyDescent="0.45">
      <c r="B62" s="62" t="s">
        <v>133</v>
      </c>
      <c r="C62" s="48"/>
      <c r="D62" s="130"/>
      <c r="E62" s="62" t="s">
        <v>135</v>
      </c>
    </row>
    <row r="63" spans="2:13" ht="23.4" x14ac:dyDescent="0.45">
      <c r="B63" s="131" t="s">
        <v>134</v>
      </c>
      <c r="C63" s="48"/>
      <c r="D63" s="130"/>
      <c r="E63" s="131" t="s">
        <v>121</v>
      </c>
    </row>
    <row r="64" spans="2:13" x14ac:dyDescent="0.4">
      <c r="B64" s="20"/>
      <c r="C64" s="20"/>
      <c r="E64" s="17"/>
    </row>
    <row r="65" spans="7:7" ht="24.75" customHeight="1" x14ac:dyDescent="0.4"/>
    <row r="66" spans="7:7" ht="48" customHeight="1" x14ac:dyDescent="0.4">
      <c r="G66" s="3"/>
    </row>
  </sheetData>
  <mergeCells count="18">
    <mergeCell ref="I35:J35"/>
    <mergeCell ref="A2:G2"/>
    <mergeCell ref="F49:H50"/>
    <mergeCell ref="C58:D58"/>
    <mergeCell ref="A1:G1"/>
    <mergeCell ref="A3:G4"/>
    <mergeCell ref="A38:A42"/>
    <mergeCell ref="B18:G18"/>
    <mergeCell ref="B21:G21"/>
    <mergeCell ref="A18:A21"/>
    <mergeCell ref="A29:A31"/>
    <mergeCell ref="A32:A34"/>
    <mergeCell ref="A35:A37"/>
    <mergeCell ref="A22:A25"/>
    <mergeCell ref="A26:A28"/>
    <mergeCell ref="C19:D19"/>
    <mergeCell ref="C52:D52"/>
    <mergeCell ref="B20:G20"/>
  </mergeCells>
  <pageMargins left="0.70866141732283472" right="0.70866141732283472" top="0.74803149606299213" bottom="0.74803149606299213" header="0.31496062992125984" footer="0.31496062992125984"/>
  <pageSetup scale="3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62"/>
  <sheetViews>
    <sheetView view="pageBreakPreview" zoomScale="53" zoomScaleNormal="50" zoomScaleSheetLayoutView="53" workbookViewId="0">
      <selection activeCell="B13" sqref="B13:G13"/>
    </sheetView>
  </sheetViews>
  <sheetFormatPr baseColWidth="10" defaultColWidth="11.5546875" defaultRowHeight="14.4" x14ac:dyDescent="0.3"/>
  <cols>
    <col min="2" max="2" width="9.88671875" style="1" customWidth="1"/>
    <col min="3" max="3" width="9.6640625" style="1" customWidth="1"/>
    <col min="4" max="4" width="78.33203125" style="1" customWidth="1"/>
    <col min="5" max="5" width="37.109375" style="1" customWidth="1"/>
    <col min="6" max="6" width="2.109375" style="1" customWidth="1"/>
    <col min="7" max="7" width="58" style="1" customWidth="1"/>
    <col min="8" max="8" width="33.44140625" style="1" bestFit="1" customWidth="1"/>
    <col min="9" max="9" width="32.109375" customWidth="1"/>
    <col min="10" max="10" width="14.6640625" style="25" bestFit="1" customWidth="1"/>
    <col min="11" max="11" width="15" bestFit="1" customWidth="1"/>
    <col min="14" max="14" width="17.21875" bestFit="1" customWidth="1"/>
    <col min="17" max="17" width="57.33203125" customWidth="1"/>
  </cols>
  <sheetData>
    <row r="1" spans="2:12" ht="28.8" x14ac:dyDescent="0.55000000000000004">
      <c r="B1" s="63"/>
      <c r="C1" s="63"/>
      <c r="D1" s="63"/>
      <c r="E1" s="63"/>
      <c r="F1" s="63"/>
      <c r="G1" s="63"/>
      <c r="H1" s="63"/>
    </row>
    <row r="2" spans="2:12" ht="33.6" x14ac:dyDescent="0.65">
      <c r="B2" s="237" t="s">
        <v>126</v>
      </c>
      <c r="C2" s="237"/>
      <c r="D2" s="237"/>
      <c r="E2" s="237"/>
      <c r="F2" s="237"/>
      <c r="G2" s="237"/>
      <c r="H2" s="237"/>
      <c r="I2" s="237"/>
      <c r="J2" s="237"/>
    </row>
    <row r="3" spans="2:12" ht="33.6" x14ac:dyDescent="0.65">
      <c r="B3" s="237" t="s">
        <v>149</v>
      </c>
      <c r="C3" s="237"/>
      <c r="D3" s="237"/>
      <c r="E3" s="237"/>
      <c r="F3" s="237"/>
      <c r="G3" s="237"/>
      <c r="H3" s="237"/>
      <c r="I3" s="237"/>
      <c r="J3" s="237"/>
    </row>
    <row r="4" spans="2:12" ht="33.6" x14ac:dyDescent="0.65">
      <c r="B4" s="238" t="s">
        <v>23</v>
      </c>
      <c r="C4" s="238"/>
      <c r="D4" s="238"/>
      <c r="E4" s="238"/>
      <c r="F4" s="238"/>
      <c r="G4" s="238"/>
      <c r="H4" s="238"/>
      <c r="I4" s="238"/>
      <c r="J4" s="238"/>
    </row>
    <row r="5" spans="2:12" ht="23.4" x14ac:dyDescent="0.45">
      <c r="B5" s="62"/>
      <c r="C5" s="62"/>
      <c r="D5" s="62"/>
      <c r="E5" s="62"/>
      <c r="F5" s="62"/>
      <c r="G5" s="62"/>
      <c r="H5" s="61"/>
      <c r="I5" s="58"/>
    </row>
    <row r="6" spans="2:12" ht="15" customHeight="1" x14ac:dyDescent="0.4">
      <c r="B6" s="20"/>
      <c r="C6" s="20"/>
      <c r="D6" s="59"/>
      <c r="E6" s="59"/>
      <c r="F6" s="59"/>
      <c r="G6" s="59"/>
      <c r="H6" s="60"/>
      <c r="I6" s="20"/>
    </row>
    <row r="7" spans="2:12" ht="28.8" x14ac:dyDescent="0.55000000000000004">
      <c r="B7" s="64" t="s">
        <v>97</v>
      </c>
      <c r="C7" s="63" t="s">
        <v>89</v>
      </c>
      <c r="D7" s="63"/>
      <c r="E7" s="65"/>
      <c r="F7" s="65"/>
      <c r="G7" s="66"/>
      <c r="H7" s="63"/>
      <c r="I7" s="25"/>
      <c r="J7"/>
    </row>
    <row r="8" spans="2:12" ht="29.4" thickBot="1" x14ac:dyDescent="0.6">
      <c r="B8" s="63"/>
      <c r="C8" s="63"/>
      <c r="D8" s="63"/>
      <c r="E8" s="63"/>
      <c r="F8" s="65"/>
      <c r="G8" s="65"/>
      <c r="H8" s="66"/>
      <c r="I8" s="63"/>
    </row>
    <row r="9" spans="2:12" ht="28.8" x14ac:dyDescent="0.55000000000000004">
      <c r="B9" s="209" t="s">
        <v>39</v>
      </c>
      <c r="C9" s="210"/>
      <c r="D9" s="210"/>
      <c r="E9" s="210"/>
      <c r="F9" s="210"/>
      <c r="G9" s="211"/>
      <c r="H9" s="66"/>
      <c r="I9" s="63"/>
    </row>
    <row r="10" spans="2:12" ht="28.8" x14ac:dyDescent="0.55000000000000004">
      <c r="B10" s="212" t="s">
        <v>138</v>
      </c>
      <c r="C10" s="213"/>
      <c r="D10" s="213"/>
      <c r="E10" s="213"/>
      <c r="F10" s="213"/>
      <c r="G10" s="214"/>
      <c r="H10" s="66"/>
      <c r="I10" s="63"/>
    </row>
    <row r="11" spans="2:12" ht="28.8" x14ac:dyDescent="0.55000000000000004">
      <c r="B11" s="215"/>
      <c r="C11" s="216"/>
      <c r="D11" s="216"/>
      <c r="E11" s="216"/>
      <c r="F11" s="216"/>
      <c r="G11" s="217"/>
      <c r="H11" s="66"/>
      <c r="I11" s="63"/>
    </row>
    <row r="12" spans="2:12" ht="28.8" x14ac:dyDescent="0.55000000000000004">
      <c r="B12" s="218" t="s">
        <v>152</v>
      </c>
      <c r="C12" s="219"/>
      <c r="D12" s="219"/>
      <c r="E12" s="219"/>
      <c r="F12" s="219"/>
      <c r="G12" s="220"/>
      <c r="H12" s="66"/>
      <c r="I12" s="63"/>
    </row>
    <row r="13" spans="2:12" ht="49.5" customHeight="1" x14ac:dyDescent="0.55000000000000004">
      <c r="B13" s="221" t="s">
        <v>68</v>
      </c>
      <c r="C13" s="222"/>
      <c r="D13" s="222"/>
      <c r="E13" s="222"/>
      <c r="F13" s="222"/>
      <c r="G13" s="223"/>
      <c r="H13" s="66"/>
      <c r="I13" s="67"/>
      <c r="J13" s="28"/>
      <c r="K13" s="22"/>
    </row>
    <row r="14" spans="2:12" ht="48.75" customHeight="1" x14ac:dyDescent="0.55000000000000004">
      <c r="B14" s="224" t="s">
        <v>69</v>
      </c>
      <c r="C14" s="225"/>
      <c r="D14" s="225"/>
      <c r="E14" s="230"/>
      <c r="F14" s="230"/>
      <c r="G14" s="178">
        <v>95079103.810000002</v>
      </c>
      <c r="H14" s="66"/>
      <c r="I14" s="68"/>
      <c r="J14" s="28"/>
      <c r="K14" s="22"/>
      <c r="L14" s="22"/>
    </row>
    <row r="15" spans="2:12" ht="28.8" x14ac:dyDescent="0.55000000000000004">
      <c r="B15" s="235"/>
      <c r="C15" s="236"/>
      <c r="D15" s="236"/>
      <c r="E15" s="69"/>
      <c r="F15" s="70"/>
      <c r="G15" s="71"/>
      <c r="H15" s="66"/>
      <c r="I15" s="67"/>
      <c r="J15" s="28"/>
    </row>
    <row r="16" spans="2:12" ht="58.5" customHeight="1" x14ac:dyDescent="0.55000000000000004">
      <c r="B16" s="248" t="s">
        <v>70</v>
      </c>
      <c r="C16" s="249"/>
      <c r="D16" s="249"/>
      <c r="E16" s="72"/>
      <c r="F16" s="231">
        <f>+E21</f>
        <v>121729.99</v>
      </c>
      <c r="G16" s="232"/>
      <c r="H16" s="66"/>
      <c r="I16" s="63"/>
    </row>
    <row r="17" spans="2:9" ht="28.8" x14ac:dyDescent="0.55000000000000004">
      <c r="B17" s="73"/>
      <c r="C17" s="74"/>
      <c r="D17" s="74" t="s">
        <v>71</v>
      </c>
      <c r="E17" s="75"/>
      <c r="F17" s="63"/>
      <c r="G17" s="76"/>
      <c r="H17" s="66"/>
      <c r="I17" s="63"/>
    </row>
    <row r="18" spans="2:9" ht="55.2" x14ac:dyDescent="0.55000000000000004">
      <c r="B18" s="73"/>
      <c r="C18" s="74"/>
      <c r="D18" s="74" t="s">
        <v>72</v>
      </c>
      <c r="E18" s="75"/>
      <c r="F18" s="63"/>
      <c r="G18" s="76"/>
      <c r="H18" s="66"/>
      <c r="I18" s="63"/>
    </row>
    <row r="19" spans="2:9" ht="28.8" x14ac:dyDescent="0.55000000000000004">
      <c r="B19" s="73"/>
      <c r="C19" s="74"/>
      <c r="D19" s="74" t="s">
        <v>73</v>
      </c>
      <c r="E19" s="75"/>
      <c r="F19" s="63"/>
      <c r="G19" s="76"/>
      <c r="H19" s="66"/>
      <c r="I19" s="63"/>
    </row>
    <row r="20" spans="2:9" ht="28.8" x14ac:dyDescent="0.55000000000000004">
      <c r="B20" s="73"/>
      <c r="C20" s="74"/>
      <c r="D20" s="74" t="s">
        <v>74</v>
      </c>
      <c r="E20" s="75"/>
      <c r="F20" s="63"/>
      <c r="G20" s="76"/>
      <c r="H20" s="66"/>
      <c r="I20" s="63"/>
    </row>
    <row r="21" spans="2:9" ht="28.8" x14ac:dyDescent="0.55000000000000004">
      <c r="B21" s="228" t="s">
        <v>75</v>
      </c>
      <c r="C21" s="229"/>
      <c r="D21" s="229"/>
      <c r="E21" s="148">
        <v>121729.99</v>
      </c>
      <c r="F21" s="63"/>
      <c r="G21" s="76"/>
      <c r="H21" s="66"/>
      <c r="I21" s="77"/>
    </row>
    <row r="22" spans="2:9" ht="28.8" x14ac:dyDescent="0.55000000000000004">
      <c r="B22" s="235"/>
      <c r="C22" s="236"/>
      <c r="D22" s="236"/>
      <c r="E22" s="70"/>
      <c r="F22" s="63"/>
      <c r="G22" s="71"/>
      <c r="H22" s="78"/>
      <c r="I22" s="63"/>
    </row>
    <row r="23" spans="2:9" ht="55.5" customHeight="1" x14ac:dyDescent="0.55000000000000004">
      <c r="B23" s="226" t="s">
        <v>76</v>
      </c>
      <c r="C23" s="227"/>
      <c r="D23" s="227"/>
      <c r="E23" s="72"/>
      <c r="F23" s="233">
        <f>+E26</f>
        <v>3283638.5699999901</v>
      </c>
      <c r="G23" s="234"/>
      <c r="H23" s="79"/>
      <c r="I23" s="80"/>
    </row>
    <row r="24" spans="2:9" ht="28.8" x14ac:dyDescent="0.55000000000000004">
      <c r="B24" s="81"/>
      <c r="C24" s="82"/>
      <c r="D24" s="74" t="s">
        <v>77</v>
      </c>
      <c r="E24" s="75"/>
      <c r="F24" s="80"/>
      <c r="G24" s="76"/>
      <c r="H24" s="66"/>
      <c r="I24" s="63"/>
    </row>
    <row r="25" spans="2:9" ht="28.8" x14ac:dyDescent="0.55000000000000004">
      <c r="B25" s="81"/>
      <c r="C25" s="82"/>
      <c r="D25" s="74" t="s">
        <v>78</v>
      </c>
      <c r="E25" s="75"/>
      <c r="F25" s="63"/>
      <c r="G25" s="76"/>
      <c r="H25" s="66"/>
      <c r="I25" s="63"/>
    </row>
    <row r="26" spans="2:9" ht="28.8" x14ac:dyDescent="0.55000000000000004">
      <c r="B26" s="81"/>
      <c r="C26" s="82"/>
      <c r="D26" s="74" t="s">
        <v>79</v>
      </c>
      <c r="E26" s="184">
        <f>3278722.23999999+4916.33</f>
        <v>3283638.5699999901</v>
      </c>
      <c r="F26" s="63"/>
      <c r="G26" s="76"/>
      <c r="H26" s="66"/>
      <c r="I26" s="63"/>
    </row>
    <row r="27" spans="2:9" ht="63" customHeight="1" x14ac:dyDescent="0.55000000000000004">
      <c r="B27" s="228" t="s">
        <v>119</v>
      </c>
      <c r="C27" s="229"/>
      <c r="D27" s="229"/>
      <c r="E27" s="83">
        <v>0</v>
      </c>
      <c r="F27" s="63"/>
      <c r="G27" s="76"/>
      <c r="H27" s="67"/>
      <c r="I27" s="63"/>
    </row>
    <row r="28" spans="2:9" ht="28.8" x14ac:dyDescent="0.55000000000000004">
      <c r="B28" s="235"/>
      <c r="C28" s="236"/>
      <c r="D28" s="236"/>
      <c r="E28" s="69"/>
      <c r="F28" s="70"/>
      <c r="G28" s="71"/>
      <c r="H28" s="79"/>
      <c r="I28" s="77"/>
    </row>
    <row r="29" spans="2:9" ht="29.4" thickBot="1" x14ac:dyDescent="0.6">
      <c r="B29" s="243" t="s">
        <v>80</v>
      </c>
      <c r="C29" s="244"/>
      <c r="D29" s="244"/>
      <c r="E29" s="84"/>
      <c r="F29" s="250">
        <f>G14+F16-F23</f>
        <v>91917195.230000004</v>
      </c>
      <c r="G29" s="251"/>
      <c r="H29" s="66"/>
      <c r="I29" s="63"/>
    </row>
    <row r="30" spans="2:9" ht="28.8" x14ac:dyDescent="0.55000000000000004">
      <c r="B30" s="63"/>
      <c r="C30" s="63"/>
      <c r="D30" s="65"/>
      <c r="E30" s="85"/>
      <c r="F30" s="85"/>
      <c r="G30" s="85"/>
      <c r="H30" s="66"/>
      <c r="I30" s="63"/>
    </row>
    <row r="31" spans="2:9" ht="114.75" customHeight="1" x14ac:dyDescent="0.55000000000000004">
      <c r="B31" s="63"/>
      <c r="C31" s="63"/>
      <c r="D31" s="65"/>
      <c r="E31" s="241" t="s">
        <v>24</v>
      </c>
      <c r="F31" s="241"/>
      <c r="G31" s="86">
        <v>91917195.230000004</v>
      </c>
      <c r="H31" s="124"/>
      <c r="I31" s="63"/>
    </row>
    <row r="32" spans="2:9" ht="28.8" x14ac:dyDescent="0.55000000000000004">
      <c r="B32" s="63"/>
      <c r="C32" s="63"/>
      <c r="D32" s="65"/>
      <c r="E32" s="242" t="s">
        <v>61</v>
      </c>
      <c r="F32" s="242"/>
      <c r="G32" s="150">
        <f>F29-G31</f>
        <v>0</v>
      </c>
      <c r="H32" s="66"/>
      <c r="I32" s="63"/>
    </row>
    <row r="33" spans="2:17" ht="28.8" x14ac:dyDescent="0.55000000000000004">
      <c r="B33" s="63"/>
      <c r="C33" s="63"/>
      <c r="D33" s="65"/>
      <c r="E33" s="85"/>
      <c r="F33" s="85"/>
      <c r="G33" s="85"/>
      <c r="H33" s="66"/>
      <c r="I33" s="77"/>
    </row>
    <row r="34" spans="2:17" ht="29.4" thickBot="1" x14ac:dyDescent="0.6">
      <c r="B34" s="63"/>
      <c r="C34" s="63"/>
      <c r="D34" s="63"/>
      <c r="E34" s="63"/>
      <c r="F34" s="63"/>
      <c r="G34" s="63"/>
      <c r="H34" s="63"/>
      <c r="I34" s="63"/>
      <c r="Q34" s="149"/>
    </row>
    <row r="35" spans="2:17" ht="28.8" x14ac:dyDescent="0.55000000000000004">
      <c r="B35" s="63"/>
      <c r="C35" s="87"/>
      <c r="D35" s="245" t="s">
        <v>29</v>
      </c>
      <c r="E35" s="245"/>
      <c r="F35" s="88"/>
      <c r="G35" s="89"/>
      <c r="H35" s="90"/>
      <c r="I35" s="91"/>
      <c r="K35" s="25"/>
    </row>
    <row r="36" spans="2:17" ht="28.8" x14ac:dyDescent="0.55000000000000004">
      <c r="B36" s="63"/>
      <c r="C36" s="92"/>
      <c r="D36" s="246" t="s">
        <v>39</v>
      </c>
      <c r="E36" s="246"/>
      <c r="F36" s="246"/>
      <c r="G36" s="246"/>
      <c r="H36" s="246"/>
      <c r="I36" s="247"/>
    </row>
    <row r="37" spans="2:17" ht="26.25" customHeight="1" x14ac:dyDescent="0.55000000000000004">
      <c r="B37" s="63"/>
      <c r="C37" s="93"/>
      <c r="D37" s="240" t="s">
        <v>30</v>
      </c>
      <c r="E37" s="240"/>
      <c r="F37" s="63"/>
      <c r="G37" s="239" t="s">
        <v>31</v>
      </c>
      <c r="H37" s="239"/>
      <c r="I37" s="94" t="s">
        <v>61</v>
      </c>
      <c r="K37" s="25"/>
    </row>
    <row r="38" spans="2:17" ht="28.8" x14ac:dyDescent="0.55000000000000004">
      <c r="B38" s="63"/>
      <c r="C38" s="93"/>
      <c r="D38" s="63" t="s">
        <v>32</v>
      </c>
      <c r="E38" s="152">
        <v>177117695.03999999</v>
      </c>
      <c r="F38" s="95"/>
      <c r="G38" s="63" t="s">
        <v>117</v>
      </c>
      <c r="H38" s="152">
        <v>177117695.03999999</v>
      </c>
      <c r="I38" s="96">
        <f>E38-H38</f>
        <v>0</v>
      </c>
      <c r="K38" s="25"/>
      <c r="N38" s="144"/>
    </row>
    <row r="39" spans="2:17" ht="28.8" x14ac:dyDescent="0.55000000000000004">
      <c r="B39" s="63"/>
      <c r="C39" s="93"/>
      <c r="D39" s="63" t="s">
        <v>95</v>
      </c>
      <c r="E39" s="152">
        <v>95079103.810000002</v>
      </c>
      <c r="F39" s="95"/>
      <c r="G39" s="63" t="s">
        <v>35</v>
      </c>
      <c r="H39" s="152">
        <v>95079103.810000002</v>
      </c>
      <c r="I39" s="132">
        <f t="shared" ref="I39:I42" si="0">E39-H39</f>
        <v>0</v>
      </c>
      <c r="K39" s="25"/>
      <c r="L39" s="25"/>
    </row>
    <row r="40" spans="2:17" ht="28.8" x14ac:dyDescent="0.55000000000000004">
      <c r="B40" s="63"/>
      <c r="C40" s="93"/>
      <c r="D40" s="63" t="s">
        <v>33</v>
      </c>
      <c r="E40" s="152">
        <v>8027922.4400000004</v>
      </c>
      <c r="F40" s="95"/>
      <c r="G40" s="63" t="s">
        <v>36</v>
      </c>
      <c r="H40" s="152">
        <v>8027922.4400000004</v>
      </c>
      <c r="I40" s="96">
        <f t="shared" si="0"/>
        <v>0</v>
      </c>
      <c r="K40" s="25"/>
    </row>
    <row r="41" spans="2:17" ht="28.8" x14ac:dyDescent="0.55000000000000004">
      <c r="B41" s="63"/>
      <c r="C41" s="93"/>
      <c r="D41" s="63" t="s">
        <v>96</v>
      </c>
      <c r="E41" s="152">
        <v>0</v>
      </c>
      <c r="F41" s="95" t="s">
        <v>2</v>
      </c>
      <c r="G41" s="63" t="s">
        <v>37</v>
      </c>
      <c r="H41" s="152">
        <v>0</v>
      </c>
      <c r="I41" s="96">
        <f t="shared" si="0"/>
        <v>0</v>
      </c>
      <c r="K41" s="25"/>
    </row>
    <row r="42" spans="2:17" ht="29.4" thickBot="1" x14ac:dyDescent="0.6">
      <c r="B42" s="63"/>
      <c r="C42" s="97"/>
      <c r="D42" s="98" t="s">
        <v>34</v>
      </c>
      <c r="E42" s="153">
        <v>95079103.810000002</v>
      </c>
      <c r="F42" s="99" t="s">
        <v>2</v>
      </c>
      <c r="G42" s="98" t="s">
        <v>38</v>
      </c>
      <c r="H42" s="153">
        <v>95079103.810000002</v>
      </c>
      <c r="I42" s="100">
        <f t="shared" si="0"/>
        <v>0</v>
      </c>
      <c r="K42" s="25"/>
    </row>
    <row r="43" spans="2:17" x14ac:dyDescent="0.3">
      <c r="C43" s="11"/>
    </row>
    <row r="44" spans="2:17" x14ac:dyDescent="0.3">
      <c r="D44"/>
      <c r="E44"/>
      <c r="F44"/>
      <c r="G44"/>
      <c r="H44"/>
    </row>
    <row r="45" spans="2:17" x14ac:dyDescent="0.3">
      <c r="D45" s="126"/>
      <c r="E45" s="126"/>
      <c r="F45" s="126"/>
      <c r="G45"/>
      <c r="H45"/>
    </row>
    <row r="46" spans="2:17" ht="31.5" customHeight="1" x14ac:dyDescent="0.3"/>
    <row r="47" spans="2:17" ht="31.5" customHeight="1" x14ac:dyDescent="0.3"/>
    <row r="48" spans="2:17" ht="31.5" customHeight="1" x14ac:dyDescent="0.3"/>
    <row r="49" spans="4:7" ht="31.5" customHeight="1" x14ac:dyDescent="0.3"/>
    <row r="50" spans="4:7" ht="31.5" customHeight="1" x14ac:dyDescent="0.5">
      <c r="D50" s="145" t="s">
        <v>129</v>
      </c>
      <c r="E50" s="146"/>
      <c r="F50" s="146"/>
      <c r="G50" s="145" t="s">
        <v>136</v>
      </c>
    </row>
    <row r="51" spans="4:7" ht="25.8" x14ac:dyDescent="0.5">
      <c r="D51" s="146" t="s">
        <v>130</v>
      </c>
      <c r="E51" s="146"/>
      <c r="F51" s="146"/>
      <c r="G51" s="146" t="s">
        <v>132</v>
      </c>
    </row>
    <row r="52" spans="4:7" ht="25.8" x14ac:dyDescent="0.5">
      <c r="D52" s="146"/>
      <c r="E52" s="146"/>
      <c r="F52" s="146"/>
      <c r="G52" s="146"/>
    </row>
    <row r="53" spans="4:7" ht="25.8" x14ac:dyDescent="0.5">
      <c r="D53" s="146"/>
      <c r="E53" s="146"/>
      <c r="F53" s="146"/>
      <c r="G53" s="146"/>
    </row>
    <row r="54" spans="4:7" ht="25.8" x14ac:dyDescent="0.5">
      <c r="D54" s="146"/>
      <c r="E54" s="146" t="s">
        <v>122</v>
      </c>
      <c r="F54" s="146"/>
      <c r="G54" s="146"/>
    </row>
    <row r="55" spans="4:7" ht="25.8" x14ac:dyDescent="0.5">
      <c r="D55" s="146"/>
      <c r="E55" s="146"/>
      <c r="F55" s="146"/>
      <c r="G55" s="146"/>
    </row>
    <row r="56" spans="4:7" ht="25.8" x14ac:dyDescent="0.5">
      <c r="D56" s="146"/>
      <c r="E56" s="146"/>
      <c r="F56" s="146"/>
      <c r="G56" s="146"/>
    </row>
    <row r="57" spans="4:7" ht="25.8" x14ac:dyDescent="0.5">
      <c r="D57" s="146"/>
      <c r="E57" s="146"/>
      <c r="F57" s="146"/>
      <c r="G57" s="146"/>
    </row>
    <row r="58" spans="4:7" ht="25.8" x14ac:dyDescent="0.5">
      <c r="D58" s="145" t="s">
        <v>133</v>
      </c>
      <c r="E58" s="146"/>
      <c r="F58" s="146"/>
      <c r="G58" s="145" t="s">
        <v>135</v>
      </c>
    </row>
    <row r="59" spans="4:7" ht="25.8" x14ac:dyDescent="0.5">
      <c r="D59" s="146" t="s">
        <v>134</v>
      </c>
      <c r="E59" s="146"/>
      <c r="F59" s="146"/>
      <c r="G59" s="146" t="s">
        <v>121</v>
      </c>
    </row>
    <row r="60" spans="4:7" ht="25.8" x14ac:dyDescent="0.5">
      <c r="D60" s="146"/>
      <c r="E60" s="146"/>
      <c r="F60" s="146"/>
      <c r="G60" s="146"/>
    </row>
    <row r="61" spans="4:7" ht="25.8" x14ac:dyDescent="0.5">
      <c r="D61" s="147"/>
      <c r="E61" s="147"/>
      <c r="F61" s="147"/>
      <c r="G61" s="147"/>
    </row>
    <row r="62" spans="4:7" ht="25.8" x14ac:dyDescent="0.5">
      <c r="D62" s="147"/>
      <c r="E62" s="147"/>
      <c r="F62" s="147"/>
      <c r="G62" s="147"/>
    </row>
  </sheetData>
  <mergeCells count="27">
    <mergeCell ref="B28:D28"/>
    <mergeCell ref="B2:J2"/>
    <mergeCell ref="B3:J3"/>
    <mergeCell ref="B4:J4"/>
    <mergeCell ref="G37:H37"/>
    <mergeCell ref="D37:E37"/>
    <mergeCell ref="E31:F31"/>
    <mergeCell ref="E32:F32"/>
    <mergeCell ref="B29:D29"/>
    <mergeCell ref="D35:E35"/>
    <mergeCell ref="D36:I36"/>
    <mergeCell ref="B15:D15"/>
    <mergeCell ref="B16:D16"/>
    <mergeCell ref="B21:D21"/>
    <mergeCell ref="B22:D22"/>
    <mergeCell ref="F29:G29"/>
    <mergeCell ref="B14:D14"/>
    <mergeCell ref="B23:D23"/>
    <mergeCell ref="B27:D27"/>
    <mergeCell ref="E14:F14"/>
    <mergeCell ref="F16:G16"/>
    <mergeCell ref="F23:G23"/>
    <mergeCell ref="B9:G9"/>
    <mergeCell ref="B10:G10"/>
    <mergeCell ref="B11:G11"/>
    <mergeCell ref="B12:G12"/>
    <mergeCell ref="B13:G13"/>
  </mergeCells>
  <pageMargins left="0.70866141732283472" right="0.70866141732283472" top="0.74803149606299213" bottom="0.74803149606299213" header="0.31496062992125984" footer="0.31496062992125984"/>
  <pageSetup paperSize="9" scale="30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5"/>
  <sheetViews>
    <sheetView view="pageBreakPreview" topLeftCell="A10" zoomScale="30" zoomScaleNormal="50" zoomScaleSheetLayoutView="30" workbookViewId="0">
      <selection activeCell="C47" sqref="C47"/>
    </sheetView>
  </sheetViews>
  <sheetFormatPr baseColWidth="10" defaultColWidth="11.5546875" defaultRowHeight="14.4" x14ac:dyDescent="0.3"/>
  <cols>
    <col min="1" max="1" width="3.33203125" customWidth="1"/>
    <col min="2" max="2" width="3.6640625" customWidth="1"/>
    <col min="3" max="3" width="112.88671875" customWidth="1"/>
    <col min="4" max="4" width="40.88671875" customWidth="1"/>
    <col min="5" max="5" width="39.6640625" customWidth="1"/>
    <col min="6" max="6" width="77.44140625" customWidth="1"/>
    <col min="7" max="7" width="34.33203125" customWidth="1"/>
    <col min="8" max="8" width="33.44140625" bestFit="1" customWidth="1"/>
    <col min="9" max="9" width="14.6640625" style="25" bestFit="1" customWidth="1"/>
    <col min="10" max="10" width="14.33203125" bestFit="1" customWidth="1"/>
    <col min="11" max="11" width="16.109375" customWidth="1"/>
    <col min="14" max="14" width="16.77734375" bestFit="1" customWidth="1"/>
  </cols>
  <sheetData>
    <row r="1" spans="1:9" ht="28.8" x14ac:dyDescent="0.55000000000000004">
      <c r="A1" s="63"/>
      <c r="B1" s="63"/>
      <c r="C1" s="63"/>
      <c r="D1" s="63"/>
      <c r="E1" s="63"/>
      <c r="F1" s="63"/>
      <c r="G1" s="63"/>
      <c r="H1" s="63"/>
    </row>
    <row r="2" spans="1:9" ht="28.8" x14ac:dyDescent="0.55000000000000004">
      <c r="A2" s="63"/>
      <c r="B2" s="252" t="s">
        <v>126</v>
      </c>
      <c r="C2" s="252"/>
      <c r="D2" s="252"/>
      <c r="E2" s="252"/>
      <c r="F2" s="252"/>
      <c r="G2" s="252"/>
      <c r="H2" s="252"/>
      <c r="I2" s="252"/>
    </row>
    <row r="3" spans="1:9" ht="28.8" x14ac:dyDescent="0.55000000000000004">
      <c r="A3" s="63"/>
      <c r="B3" s="252" t="s">
        <v>149</v>
      </c>
      <c r="C3" s="252"/>
      <c r="D3" s="252"/>
      <c r="E3" s="252"/>
      <c r="F3" s="252"/>
      <c r="G3" s="252"/>
      <c r="H3" s="252"/>
      <c r="I3" s="252"/>
    </row>
    <row r="4" spans="1:9" ht="28.8" x14ac:dyDescent="0.55000000000000004">
      <c r="A4" s="63"/>
      <c r="B4" s="253" t="s">
        <v>23</v>
      </c>
      <c r="C4" s="253"/>
      <c r="D4" s="253"/>
      <c r="E4" s="253"/>
      <c r="F4" s="253"/>
      <c r="G4" s="253"/>
      <c r="H4" s="253"/>
      <c r="I4" s="253"/>
    </row>
    <row r="5" spans="1:9" ht="15" customHeight="1" x14ac:dyDescent="0.55000000000000004">
      <c r="A5" s="63"/>
      <c r="B5" s="253"/>
      <c r="C5" s="253"/>
      <c r="D5" s="253"/>
      <c r="E5" s="253"/>
      <c r="F5" s="253"/>
      <c r="G5" s="253"/>
      <c r="H5" s="253"/>
      <c r="I5" s="253"/>
    </row>
    <row r="6" spans="1:9" ht="15" customHeight="1" x14ac:dyDescent="0.55000000000000004">
      <c r="A6" s="63"/>
      <c r="B6" s="63"/>
      <c r="C6" s="101"/>
      <c r="D6" s="101"/>
      <c r="E6" s="101"/>
      <c r="F6" s="101"/>
      <c r="G6" s="101"/>
      <c r="H6" s="101"/>
    </row>
    <row r="7" spans="1:9" ht="15" customHeight="1" x14ac:dyDescent="0.55000000000000004">
      <c r="A7" s="63"/>
      <c r="B7" s="63"/>
      <c r="C7" s="101"/>
      <c r="D7" s="101"/>
      <c r="E7" s="101"/>
      <c r="F7" s="101"/>
      <c r="G7" s="101"/>
      <c r="H7" s="101"/>
    </row>
    <row r="8" spans="1:9" ht="58.5" customHeight="1" x14ac:dyDescent="0.55000000000000004">
      <c r="A8" s="63"/>
      <c r="B8" s="102" t="s">
        <v>97</v>
      </c>
      <c r="C8" s="63" t="s">
        <v>120</v>
      </c>
      <c r="D8" s="63"/>
      <c r="E8" s="65"/>
      <c r="F8" s="65"/>
      <c r="G8" s="65"/>
      <c r="H8" s="65"/>
    </row>
    <row r="9" spans="1:9" ht="33.75" customHeight="1" x14ac:dyDescent="0.55000000000000004">
      <c r="A9" s="63"/>
      <c r="B9" s="102" t="s">
        <v>98</v>
      </c>
      <c r="C9" s="275" t="s">
        <v>99</v>
      </c>
      <c r="D9" s="275"/>
      <c r="E9" s="275"/>
      <c r="F9" s="275"/>
      <c r="G9" s="103"/>
      <c r="H9" s="103"/>
    </row>
    <row r="10" spans="1:9" ht="30" customHeight="1" x14ac:dyDescent="0.55000000000000004">
      <c r="A10" s="63"/>
      <c r="B10" s="102"/>
      <c r="C10" s="275"/>
      <c r="D10" s="275"/>
      <c r="E10" s="275"/>
      <c r="F10" s="275"/>
      <c r="G10" s="103"/>
      <c r="H10" s="103"/>
    </row>
    <row r="11" spans="1:9" ht="29.4" thickBot="1" x14ac:dyDescent="0.6">
      <c r="A11" s="63"/>
      <c r="B11" s="63"/>
      <c r="C11" s="63"/>
      <c r="D11" s="63"/>
      <c r="E11" s="63"/>
      <c r="F11" s="63"/>
      <c r="G11" s="63"/>
      <c r="H11" s="63"/>
    </row>
    <row r="12" spans="1:9" ht="54.75" customHeight="1" x14ac:dyDescent="0.55000000000000004">
      <c r="A12" s="63"/>
      <c r="B12" s="260" t="s">
        <v>126</v>
      </c>
      <c r="C12" s="261"/>
      <c r="D12" s="261"/>
      <c r="E12" s="262"/>
      <c r="F12" s="63"/>
      <c r="G12" s="63"/>
      <c r="H12" s="63"/>
    </row>
    <row r="13" spans="1:9" ht="51" customHeight="1" x14ac:dyDescent="0.55000000000000004">
      <c r="A13" s="63"/>
      <c r="B13" s="263" t="s">
        <v>90</v>
      </c>
      <c r="C13" s="264"/>
      <c r="D13" s="264"/>
      <c r="E13" s="265"/>
      <c r="F13" s="63"/>
      <c r="G13" s="63"/>
      <c r="H13" s="63"/>
    </row>
    <row r="14" spans="1:9" ht="60" customHeight="1" x14ac:dyDescent="0.55000000000000004">
      <c r="A14" s="63"/>
      <c r="B14" s="266" t="s">
        <v>153</v>
      </c>
      <c r="C14" s="267"/>
      <c r="D14" s="267"/>
      <c r="E14" s="268"/>
      <c r="F14" s="63"/>
      <c r="G14" s="63"/>
      <c r="H14" s="63"/>
    </row>
    <row r="15" spans="1:9" ht="28.8" x14ac:dyDescent="0.55000000000000004">
      <c r="A15" s="63"/>
      <c r="B15" s="269" t="s">
        <v>91</v>
      </c>
      <c r="C15" s="270"/>
      <c r="D15" s="160"/>
      <c r="E15" s="143">
        <v>69922369.890000001</v>
      </c>
      <c r="F15" s="104"/>
      <c r="G15" s="63"/>
      <c r="H15" s="63"/>
    </row>
    <row r="16" spans="1:9" ht="28.8" x14ac:dyDescent="0.55000000000000004">
      <c r="A16" s="63"/>
      <c r="B16" s="271"/>
      <c r="C16" s="272"/>
      <c r="D16" s="161"/>
      <c r="E16" s="157"/>
      <c r="F16" s="63"/>
      <c r="G16" s="63"/>
      <c r="H16" s="63"/>
    </row>
    <row r="17" spans="1:14" ht="28.8" x14ac:dyDescent="0.55000000000000004">
      <c r="A17" s="63"/>
      <c r="B17" s="273" t="s">
        <v>92</v>
      </c>
      <c r="C17" s="274"/>
      <c r="D17" s="162"/>
      <c r="E17" s="182">
        <f>D21+D26+D18+D24+D25+D28+D19+D20+D22+D23+D27</f>
        <v>15113760.379999999</v>
      </c>
      <c r="F17" s="63"/>
      <c r="G17" s="63"/>
      <c r="H17" s="63"/>
      <c r="I17" s="133"/>
    </row>
    <row r="18" spans="1:14" ht="49.2" x14ac:dyDescent="0.55000000000000004">
      <c r="A18" s="63"/>
      <c r="B18" s="166"/>
      <c r="C18" s="183" t="s">
        <v>140</v>
      </c>
      <c r="D18" s="179">
        <v>1910372.42</v>
      </c>
      <c r="E18" s="143"/>
      <c r="F18" s="63"/>
      <c r="G18" s="63"/>
      <c r="H18" s="63"/>
      <c r="I18" s="133"/>
    </row>
    <row r="19" spans="1:14" ht="58.8" customHeight="1" x14ac:dyDescent="0.55000000000000004">
      <c r="A19" s="63"/>
      <c r="B19" s="166"/>
      <c r="C19" s="183" t="s">
        <v>144</v>
      </c>
      <c r="D19" s="179">
        <v>2197523.2400000002</v>
      </c>
      <c r="E19" s="143"/>
      <c r="F19" s="63"/>
      <c r="G19" s="63"/>
      <c r="H19" s="63"/>
      <c r="I19" s="133"/>
    </row>
    <row r="20" spans="1:14" ht="58.8" customHeight="1" x14ac:dyDescent="0.55000000000000004">
      <c r="A20" s="63"/>
      <c r="B20" s="166"/>
      <c r="C20" s="183" t="s">
        <v>145</v>
      </c>
      <c r="D20" s="179">
        <f>113221.8+76901.9299999997</f>
        <v>190123.72999999969</v>
      </c>
      <c r="E20" s="143"/>
      <c r="F20" s="63"/>
      <c r="G20" s="63"/>
      <c r="H20" s="63"/>
      <c r="I20" s="133"/>
      <c r="N20" s="144"/>
    </row>
    <row r="21" spans="1:14" ht="28.8" x14ac:dyDescent="0.55000000000000004">
      <c r="A21" s="63"/>
      <c r="B21" s="163"/>
      <c r="C21" s="164" t="s">
        <v>139</v>
      </c>
      <c r="D21" s="180">
        <v>337186.02</v>
      </c>
      <c r="E21" s="165"/>
      <c r="F21" s="63"/>
      <c r="G21" s="63"/>
      <c r="H21" s="63"/>
      <c r="I21" s="133"/>
    </row>
    <row r="22" spans="1:14" ht="58.8" customHeight="1" x14ac:dyDescent="0.55000000000000004">
      <c r="A22" s="63"/>
      <c r="B22" s="163"/>
      <c r="C22" s="164" t="s">
        <v>146</v>
      </c>
      <c r="D22" s="180">
        <v>1457000</v>
      </c>
      <c r="E22" s="165"/>
      <c r="F22" s="63"/>
      <c r="G22" s="63"/>
      <c r="H22" s="63"/>
      <c r="I22" s="133"/>
    </row>
    <row r="23" spans="1:14" ht="43.2" customHeight="1" x14ac:dyDescent="0.55000000000000004">
      <c r="A23" s="63"/>
      <c r="B23" s="163"/>
      <c r="C23" s="164" t="s">
        <v>147</v>
      </c>
      <c r="D23" s="180">
        <v>232464</v>
      </c>
      <c r="E23" s="165"/>
      <c r="F23" s="63"/>
      <c r="G23" s="63"/>
      <c r="H23" s="63"/>
      <c r="I23" s="133"/>
    </row>
    <row r="24" spans="1:14" ht="49.2" x14ac:dyDescent="0.55000000000000004">
      <c r="A24" s="63"/>
      <c r="B24" s="163"/>
      <c r="C24" s="164" t="s">
        <v>141</v>
      </c>
      <c r="D24" s="180">
        <v>262158</v>
      </c>
      <c r="E24" s="165"/>
      <c r="F24" s="63"/>
      <c r="G24" s="63"/>
      <c r="H24" s="63"/>
      <c r="I24" s="133"/>
    </row>
    <row r="25" spans="1:14" ht="28.8" x14ac:dyDescent="0.55000000000000004">
      <c r="A25" s="63"/>
      <c r="B25" s="163"/>
      <c r="C25" s="164" t="s">
        <v>142</v>
      </c>
      <c r="D25" s="180">
        <v>75000</v>
      </c>
      <c r="E25" s="165"/>
      <c r="F25" s="63"/>
      <c r="G25" s="63"/>
      <c r="H25" s="63"/>
      <c r="I25" s="133"/>
    </row>
    <row r="26" spans="1:14" ht="28.8" x14ac:dyDescent="0.55000000000000004">
      <c r="A26" s="63"/>
      <c r="B26" s="163"/>
      <c r="C26" s="158" t="s">
        <v>148</v>
      </c>
      <c r="D26" s="181">
        <v>1193351</v>
      </c>
      <c r="E26" s="165"/>
      <c r="F26" s="63"/>
      <c r="G26" s="63"/>
      <c r="H26" s="63"/>
      <c r="I26" s="133"/>
    </row>
    <row r="27" spans="1:14" ht="28.8" x14ac:dyDescent="0.55000000000000004">
      <c r="A27" s="63"/>
      <c r="B27" s="163"/>
      <c r="C27" s="158" t="s">
        <v>143</v>
      </c>
      <c r="D27" s="159">
        <f>6463219.91+791862.060000001</f>
        <v>7255081.9700000007</v>
      </c>
      <c r="E27" s="165"/>
      <c r="F27" s="63"/>
      <c r="G27" s="63"/>
      <c r="H27" s="63"/>
      <c r="I27" s="133"/>
    </row>
    <row r="28" spans="1:14" ht="28.8" x14ac:dyDescent="0.55000000000000004">
      <c r="A28" s="63"/>
      <c r="B28" s="163"/>
      <c r="C28" s="158" t="s">
        <v>151</v>
      </c>
      <c r="D28" s="159">
        <v>3500</v>
      </c>
      <c r="E28" s="165"/>
      <c r="F28" s="63"/>
      <c r="G28" s="63"/>
      <c r="H28" s="63"/>
      <c r="I28" s="133"/>
    </row>
    <row r="29" spans="1:14" ht="28.8" x14ac:dyDescent="0.55000000000000004">
      <c r="A29" s="63"/>
      <c r="B29" s="166"/>
      <c r="C29" s="167"/>
      <c r="D29" s="168"/>
      <c r="E29" s="169"/>
      <c r="F29" s="63"/>
      <c r="G29" s="63"/>
      <c r="H29" s="125"/>
      <c r="I29" s="133"/>
    </row>
    <row r="30" spans="1:14" ht="28.8" x14ac:dyDescent="0.55000000000000004">
      <c r="A30" s="63"/>
      <c r="B30" s="255" t="s">
        <v>93</v>
      </c>
      <c r="C30" s="256"/>
      <c r="D30" s="170"/>
      <c r="E30" s="171">
        <v>347300.18</v>
      </c>
      <c r="F30" s="63"/>
      <c r="G30" s="63"/>
      <c r="H30" s="125"/>
    </row>
    <row r="31" spans="1:14" ht="28.8" x14ac:dyDescent="0.55000000000000004">
      <c r="A31" s="63"/>
      <c r="B31" s="257"/>
      <c r="C31" s="257"/>
      <c r="D31" s="172"/>
      <c r="E31" s="172"/>
      <c r="F31" s="125"/>
      <c r="G31" s="63"/>
      <c r="H31" s="63"/>
    </row>
    <row r="32" spans="1:14" ht="29.4" thickBot="1" x14ac:dyDescent="0.6">
      <c r="A32" s="63"/>
      <c r="B32" s="258" t="s">
        <v>94</v>
      </c>
      <c r="C32" s="259"/>
      <c r="D32" s="173"/>
      <c r="E32" s="174">
        <f>E15-E17+E30</f>
        <v>55155909.690000005</v>
      </c>
      <c r="F32" s="63"/>
      <c r="G32" s="63"/>
      <c r="H32" s="63"/>
    </row>
    <row r="33" spans="1:16" ht="28.8" x14ac:dyDescent="0.55000000000000004">
      <c r="A33" s="63"/>
      <c r="B33" s="63"/>
      <c r="C33" s="63"/>
      <c r="D33" s="63"/>
      <c r="E33" s="63"/>
      <c r="F33" s="63"/>
      <c r="G33" s="63"/>
      <c r="H33" s="63"/>
    </row>
    <row r="34" spans="1:16" ht="59.25" customHeight="1" x14ac:dyDescent="0.55000000000000004">
      <c r="A34" s="63"/>
      <c r="B34" s="63"/>
      <c r="C34" s="63"/>
      <c r="D34" s="175" t="s">
        <v>6</v>
      </c>
      <c r="E34" s="176">
        <v>55155909.689999998</v>
      </c>
      <c r="F34" s="63"/>
      <c r="G34" s="63"/>
      <c r="H34" s="63"/>
    </row>
    <row r="35" spans="1:16" ht="28.8" x14ac:dyDescent="0.55000000000000004">
      <c r="A35" s="63"/>
      <c r="B35" s="63"/>
      <c r="C35" s="63"/>
      <c r="D35" s="177" t="s">
        <v>114</v>
      </c>
      <c r="E35" s="142">
        <f>E32-E34</f>
        <v>0</v>
      </c>
      <c r="F35" s="105"/>
      <c r="G35" s="63"/>
      <c r="H35" s="63"/>
    </row>
    <row r="36" spans="1:16" ht="28.8" x14ac:dyDescent="0.55000000000000004">
      <c r="A36" s="63"/>
      <c r="B36" s="63"/>
      <c r="C36" s="63"/>
      <c r="D36" s="63"/>
      <c r="E36" s="63"/>
      <c r="F36" s="63"/>
      <c r="G36" s="63"/>
      <c r="H36" s="63"/>
    </row>
    <row r="37" spans="1:16" ht="29.4" thickBot="1" x14ac:dyDescent="0.6">
      <c r="A37" s="63"/>
      <c r="B37" s="63"/>
      <c r="C37" s="63"/>
      <c r="D37" s="63"/>
      <c r="E37" s="63"/>
      <c r="F37" s="63"/>
      <c r="G37" s="63"/>
      <c r="H37" s="63"/>
    </row>
    <row r="38" spans="1:16" ht="28.8" x14ac:dyDescent="0.55000000000000004">
      <c r="A38" s="63"/>
      <c r="B38" s="63"/>
      <c r="C38" s="106" t="s">
        <v>29</v>
      </c>
      <c r="D38" s="90"/>
      <c r="E38" s="90"/>
      <c r="F38" s="90"/>
      <c r="G38" s="90"/>
      <c r="H38" s="91"/>
    </row>
    <row r="39" spans="1:16" ht="28.8" x14ac:dyDescent="0.55000000000000004">
      <c r="A39" s="63"/>
      <c r="B39" s="63"/>
      <c r="C39" s="254"/>
      <c r="D39" s="246"/>
      <c r="E39" s="246"/>
      <c r="F39" s="246"/>
      <c r="G39" s="107"/>
      <c r="H39" s="108" t="s">
        <v>64</v>
      </c>
    </row>
    <row r="40" spans="1:16" ht="57.6" x14ac:dyDescent="0.55000000000000004">
      <c r="A40" s="63"/>
      <c r="B40" s="63"/>
      <c r="C40" s="109" t="s">
        <v>40</v>
      </c>
      <c r="D40" s="63"/>
      <c r="E40" s="64"/>
      <c r="F40" s="110" t="s">
        <v>41</v>
      </c>
      <c r="G40" s="110"/>
      <c r="H40" s="111"/>
      <c r="J40" s="25"/>
    </row>
    <row r="41" spans="1:16" ht="28.8" x14ac:dyDescent="0.55000000000000004">
      <c r="A41" s="63"/>
      <c r="B41" s="63"/>
      <c r="C41" s="93" t="s">
        <v>42</v>
      </c>
      <c r="D41" s="152">
        <v>177117695.03999999</v>
      </c>
      <c r="E41" s="95" t="s">
        <v>2</v>
      </c>
      <c r="F41" s="63" t="s">
        <v>116</v>
      </c>
      <c r="G41" s="152">
        <v>177117695.03999999</v>
      </c>
      <c r="H41" s="96">
        <f>D41-G41</f>
        <v>0</v>
      </c>
      <c r="J41" s="25"/>
      <c r="K41" s="126"/>
      <c r="L41" s="276"/>
      <c r="M41" s="276"/>
      <c r="N41" s="276"/>
      <c r="O41" s="276"/>
      <c r="P41" s="276"/>
    </row>
    <row r="42" spans="1:16" ht="28.8" x14ac:dyDescent="0.55000000000000004">
      <c r="A42" s="63"/>
      <c r="B42" s="63"/>
      <c r="C42" s="93" t="s">
        <v>46</v>
      </c>
      <c r="D42" s="152">
        <v>184108776.75999999</v>
      </c>
      <c r="E42" s="95" t="s">
        <v>2</v>
      </c>
      <c r="F42" s="63" t="s">
        <v>48</v>
      </c>
      <c r="G42" s="152">
        <v>184108776.75999999</v>
      </c>
      <c r="H42" s="96">
        <f>D42-G42</f>
        <v>0</v>
      </c>
      <c r="J42" s="25"/>
      <c r="K42" s="126"/>
      <c r="L42" s="126"/>
      <c r="M42" s="126"/>
      <c r="N42" s="126"/>
      <c r="O42" s="126"/>
    </row>
    <row r="43" spans="1:16" ht="57.6" x14ac:dyDescent="0.55000000000000004">
      <c r="A43" s="63"/>
      <c r="B43" s="63"/>
      <c r="C43" s="112" t="s">
        <v>33</v>
      </c>
      <c r="D43" s="154">
        <v>6991081.7199999997</v>
      </c>
      <c r="E43" s="95" t="s">
        <v>2</v>
      </c>
      <c r="F43" s="103" t="s">
        <v>49</v>
      </c>
      <c r="G43" s="154">
        <v>6991081.7199999997</v>
      </c>
      <c r="H43" s="96">
        <f t="shared" ref="H43:H47" si="0">D43-G43</f>
        <v>0</v>
      </c>
      <c r="J43" s="25"/>
      <c r="K43" s="126"/>
      <c r="L43" s="126"/>
      <c r="M43" s="126"/>
      <c r="N43" s="126"/>
      <c r="O43" s="126"/>
    </row>
    <row r="44" spans="1:16" ht="28.8" x14ac:dyDescent="0.55000000000000004">
      <c r="A44" s="63"/>
      <c r="B44" s="63"/>
      <c r="C44" s="93" t="s">
        <v>43</v>
      </c>
      <c r="D44" s="152">
        <v>69922369.890000001</v>
      </c>
      <c r="E44" s="95" t="s">
        <v>2</v>
      </c>
      <c r="F44" s="63" t="s">
        <v>50</v>
      </c>
      <c r="G44" s="152">
        <v>69922369.890000001</v>
      </c>
      <c r="H44" s="96">
        <f>D44-G44</f>
        <v>0</v>
      </c>
      <c r="J44" s="25"/>
      <c r="K44" s="126"/>
      <c r="L44" s="126"/>
      <c r="M44" s="126"/>
      <c r="N44" s="126"/>
      <c r="O44" s="126"/>
    </row>
    <row r="45" spans="1:16" ht="28.8" x14ac:dyDescent="0.55000000000000004">
      <c r="A45" s="63"/>
      <c r="B45" s="63"/>
      <c r="C45" s="93" t="s">
        <v>47</v>
      </c>
      <c r="D45" s="152">
        <v>0</v>
      </c>
      <c r="E45" s="95" t="s">
        <v>2</v>
      </c>
      <c r="F45" s="63" t="s">
        <v>51</v>
      </c>
      <c r="G45" s="152">
        <v>0</v>
      </c>
      <c r="H45" s="96">
        <f>D45-G45</f>
        <v>0</v>
      </c>
      <c r="J45" s="25"/>
    </row>
    <row r="46" spans="1:16" ht="28.8" x14ac:dyDescent="0.55000000000000004">
      <c r="A46" s="63"/>
      <c r="B46" s="63"/>
      <c r="C46" s="93" t="s">
        <v>44</v>
      </c>
      <c r="D46" s="152">
        <v>0</v>
      </c>
      <c r="E46" s="95" t="s">
        <v>2</v>
      </c>
      <c r="F46" s="63" t="s">
        <v>52</v>
      </c>
      <c r="G46" s="152">
        <v>0</v>
      </c>
      <c r="H46" s="96">
        <f>D46-G46</f>
        <v>0</v>
      </c>
      <c r="J46" s="25"/>
    </row>
    <row r="47" spans="1:16" ht="29.4" thickBot="1" x14ac:dyDescent="0.6">
      <c r="C47" s="97" t="s">
        <v>45</v>
      </c>
      <c r="D47" s="153">
        <v>69922369.890000001</v>
      </c>
      <c r="E47" s="99" t="s">
        <v>2</v>
      </c>
      <c r="F47" s="98" t="s">
        <v>53</v>
      </c>
      <c r="G47" s="153">
        <v>69922369.890000001</v>
      </c>
      <c r="H47" s="100">
        <f t="shared" si="0"/>
        <v>0</v>
      </c>
      <c r="K47" s="126"/>
      <c r="L47" s="126"/>
      <c r="M47" s="126"/>
      <c r="N47" s="126"/>
      <c r="O47" s="126"/>
    </row>
    <row r="56" spans="3:6" ht="33.6" x14ac:dyDescent="0.65">
      <c r="D56" s="277"/>
      <c r="E56" s="277"/>
    </row>
    <row r="62" spans="3:6" ht="23.4" x14ac:dyDescent="0.45">
      <c r="C62" s="48"/>
      <c r="D62" s="48"/>
      <c r="E62" s="48"/>
      <c r="F62" s="48"/>
    </row>
    <row r="63" spans="3:6" ht="23.4" x14ac:dyDescent="0.45">
      <c r="C63" s="48"/>
      <c r="D63" s="48"/>
      <c r="E63" s="48"/>
      <c r="F63" s="48"/>
    </row>
    <row r="64" spans="3:6" ht="23.4" x14ac:dyDescent="0.45">
      <c r="C64" s="62" t="s">
        <v>129</v>
      </c>
      <c r="D64" s="131"/>
      <c r="E64" s="131"/>
      <c r="F64" s="62" t="s">
        <v>131</v>
      </c>
    </row>
    <row r="65" spans="3:6" ht="23.4" x14ac:dyDescent="0.45">
      <c r="C65" s="131" t="s">
        <v>130</v>
      </c>
      <c r="D65" s="131"/>
      <c r="E65" s="131"/>
      <c r="F65" s="131" t="s">
        <v>132</v>
      </c>
    </row>
    <row r="66" spans="3:6" ht="23.4" x14ac:dyDescent="0.45">
      <c r="C66" s="131"/>
      <c r="D66" s="131"/>
      <c r="E66" s="131"/>
      <c r="F66" s="131"/>
    </row>
    <row r="67" spans="3:6" ht="23.4" x14ac:dyDescent="0.45">
      <c r="C67" s="131"/>
      <c r="D67" s="131"/>
      <c r="E67" s="131"/>
      <c r="F67" s="131"/>
    </row>
    <row r="68" spans="3:6" ht="23.4" x14ac:dyDescent="0.45">
      <c r="C68" s="131"/>
      <c r="D68" s="185" t="s">
        <v>122</v>
      </c>
      <c r="E68" s="185"/>
      <c r="F68" s="131"/>
    </row>
    <row r="69" spans="3:6" ht="23.4" x14ac:dyDescent="0.45">
      <c r="C69" s="131"/>
      <c r="D69" s="131"/>
      <c r="E69" s="131"/>
      <c r="F69" s="131"/>
    </row>
    <row r="70" spans="3:6" ht="23.4" x14ac:dyDescent="0.45">
      <c r="C70" s="131"/>
      <c r="D70" s="131"/>
      <c r="E70" s="131"/>
      <c r="F70" s="131"/>
    </row>
    <row r="71" spans="3:6" ht="23.4" x14ac:dyDescent="0.45">
      <c r="C71" s="131"/>
      <c r="D71" s="131"/>
      <c r="E71" s="131"/>
      <c r="F71" s="131"/>
    </row>
    <row r="72" spans="3:6" ht="23.4" x14ac:dyDescent="0.45">
      <c r="C72" s="62" t="s">
        <v>133</v>
      </c>
      <c r="D72" s="131"/>
      <c r="E72" s="131"/>
      <c r="F72" s="62" t="s">
        <v>135</v>
      </c>
    </row>
    <row r="73" spans="3:6" ht="23.4" x14ac:dyDescent="0.45">
      <c r="C73" s="131" t="s">
        <v>134</v>
      </c>
      <c r="D73" s="131"/>
      <c r="E73" s="131"/>
      <c r="F73" s="131" t="s">
        <v>121</v>
      </c>
    </row>
    <row r="74" spans="3:6" ht="23.4" x14ac:dyDescent="0.45">
      <c r="C74" s="131"/>
      <c r="D74" s="131"/>
      <c r="E74" s="131"/>
      <c r="F74" s="131"/>
    </row>
    <row r="75" spans="3:6" ht="23.4" x14ac:dyDescent="0.45">
      <c r="C75" s="131"/>
      <c r="D75" s="131"/>
      <c r="E75" s="131"/>
      <c r="F75" s="131"/>
    </row>
  </sheetData>
  <mergeCells count="17">
    <mergeCell ref="D68:E68"/>
    <mergeCell ref="L41:P41"/>
    <mergeCell ref="D56:E56"/>
    <mergeCell ref="B2:I2"/>
    <mergeCell ref="B3:I3"/>
    <mergeCell ref="B4:I5"/>
    <mergeCell ref="C39:F39"/>
    <mergeCell ref="B30:C30"/>
    <mergeCell ref="B31:C31"/>
    <mergeCell ref="B32:C32"/>
    <mergeCell ref="B12:E12"/>
    <mergeCell ref="B13:E13"/>
    <mergeCell ref="B14:E14"/>
    <mergeCell ref="B15:C15"/>
    <mergeCell ref="B16:C16"/>
    <mergeCell ref="B17:C17"/>
    <mergeCell ref="C9:F10"/>
  </mergeCells>
  <pageMargins left="0.7" right="0.7" top="0.75" bottom="0.75" header="0.3" footer="0.3"/>
  <pageSetup paperSize="9" scale="25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40"/>
  <sheetViews>
    <sheetView view="pageBreakPreview" zoomScale="70" zoomScaleNormal="60" zoomScaleSheetLayoutView="70" workbookViewId="0">
      <selection activeCell="D20" sqref="D20"/>
    </sheetView>
  </sheetViews>
  <sheetFormatPr baseColWidth="10" defaultColWidth="11.5546875" defaultRowHeight="14.4" x14ac:dyDescent="0.3"/>
  <cols>
    <col min="1" max="1" width="28.6640625" customWidth="1"/>
    <col min="2" max="2" width="27.6640625" customWidth="1"/>
    <col min="3" max="3" width="30.33203125" customWidth="1"/>
    <col min="4" max="4" width="26.88671875" customWidth="1"/>
    <col min="5" max="5" width="31.33203125" customWidth="1"/>
    <col min="6" max="6" width="30.5546875" customWidth="1"/>
    <col min="7" max="7" width="27.6640625" customWidth="1"/>
    <col min="9" max="9" width="16.44140625" bestFit="1" customWidth="1"/>
    <col min="10" max="10" width="14.109375" bestFit="1" customWidth="1"/>
    <col min="11" max="11" width="18.44140625" customWidth="1"/>
  </cols>
  <sheetData>
    <row r="2" spans="1:11" ht="28.2" x14ac:dyDescent="0.5">
      <c r="A2" s="252" t="s">
        <v>127</v>
      </c>
      <c r="B2" s="252"/>
      <c r="C2" s="252"/>
      <c r="D2" s="252"/>
      <c r="E2" s="252"/>
      <c r="F2" s="252"/>
      <c r="G2" s="252"/>
    </row>
    <row r="3" spans="1:11" x14ac:dyDescent="0.3">
      <c r="A3" s="280" t="s">
        <v>128</v>
      </c>
      <c r="B3" s="280"/>
      <c r="C3" s="280"/>
      <c r="D3" s="280"/>
      <c r="E3" s="280"/>
      <c r="F3" s="280"/>
      <c r="G3" s="280"/>
    </row>
    <row r="4" spans="1:11" x14ac:dyDescent="0.3">
      <c r="A4" s="280"/>
      <c r="B4" s="280"/>
      <c r="C4" s="280"/>
      <c r="D4" s="280"/>
      <c r="E4" s="280"/>
      <c r="F4" s="280"/>
      <c r="G4" s="280"/>
    </row>
    <row r="5" spans="1:11" ht="40.5" customHeight="1" x14ac:dyDescent="0.55000000000000004">
      <c r="A5" s="286" t="s">
        <v>149</v>
      </c>
      <c r="B5" s="286"/>
      <c r="C5" s="286"/>
      <c r="D5" s="286"/>
      <c r="E5" s="286"/>
      <c r="F5" s="286"/>
      <c r="G5" s="286"/>
    </row>
    <row r="6" spans="1:11" ht="28.2" x14ac:dyDescent="0.3">
      <c r="A6" s="113"/>
      <c r="B6" s="113"/>
      <c r="C6" s="113"/>
      <c r="D6" s="113"/>
      <c r="E6" s="113"/>
      <c r="F6" s="113"/>
      <c r="G6" s="113"/>
    </row>
    <row r="7" spans="1:11" ht="28.8" x14ac:dyDescent="0.55000000000000004">
      <c r="A7" s="63"/>
      <c r="B7" s="63"/>
      <c r="C7" s="63"/>
      <c r="D7" s="285"/>
      <c r="E7" s="285"/>
      <c r="F7" s="285"/>
      <c r="G7" s="63"/>
    </row>
    <row r="8" spans="1:11" ht="23.4" x14ac:dyDescent="0.45">
      <c r="A8" s="48"/>
      <c r="B8" s="282" t="s">
        <v>112</v>
      </c>
      <c r="C8" s="283"/>
      <c r="D8" s="283"/>
      <c r="E8" s="283"/>
      <c r="F8" s="284"/>
      <c r="G8" s="48"/>
    </row>
    <row r="9" spans="1:11" ht="45.6" x14ac:dyDescent="0.45">
      <c r="A9" s="48"/>
      <c r="B9" s="114" t="s">
        <v>107</v>
      </c>
      <c r="C9" s="114" t="s">
        <v>108</v>
      </c>
      <c r="D9" s="114" t="s">
        <v>109</v>
      </c>
      <c r="E9" s="114" t="s">
        <v>110</v>
      </c>
      <c r="F9" s="114" t="s">
        <v>111</v>
      </c>
      <c r="G9" s="48"/>
    </row>
    <row r="10" spans="1:11" s="24" customFormat="1" ht="36" customHeight="1" x14ac:dyDescent="0.3">
      <c r="A10" s="115"/>
      <c r="B10" s="129">
        <v>177117695.03999999</v>
      </c>
      <c r="C10" s="116">
        <v>8027922.4400000004</v>
      </c>
      <c r="D10" s="116">
        <v>185145617.47999999</v>
      </c>
      <c r="E10" s="116">
        <v>95079103.810000002</v>
      </c>
      <c r="F10" s="151">
        <v>95079103.810000002</v>
      </c>
      <c r="G10" s="115"/>
      <c r="I10" s="27"/>
    </row>
    <row r="11" spans="1:11" ht="23.4" x14ac:dyDescent="0.45">
      <c r="A11" s="48"/>
      <c r="B11" s="48"/>
      <c r="C11" s="48"/>
      <c r="D11" s="48"/>
      <c r="E11" s="48"/>
      <c r="F11" s="48"/>
      <c r="G11" s="48"/>
    </row>
    <row r="12" spans="1:11" ht="22.8" x14ac:dyDescent="0.3">
      <c r="A12" s="281" t="s">
        <v>82</v>
      </c>
      <c r="B12" s="281"/>
      <c r="C12" s="281"/>
      <c r="D12" s="281"/>
      <c r="E12" s="281"/>
      <c r="F12" s="281"/>
      <c r="G12" s="281"/>
    </row>
    <row r="13" spans="1:11" ht="45.6" x14ac:dyDescent="0.3">
      <c r="A13" s="114" t="s">
        <v>100</v>
      </c>
      <c r="B13" s="114" t="s">
        <v>101</v>
      </c>
      <c r="C13" s="114" t="s">
        <v>102</v>
      </c>
      <c r="D13" s="114" t="s">
        <v>103</v>
      </c>
      <c r="E13" s="114" t="s">
        <v>104</v>
      </c>
      <c r="F13" s="114" t="s">
        <v>105</v>
      </c>
      <c r="G13" s="114" t="s">
        <v>106</v>
      </c>
    </row>
    <row r="14" spans="1:11" s="24" customFormat="1" ht="30" customHeight="1" x14ac:dyDescent="0.3">
      <c r="A14" s="116">
        <v>177117695.03999999</v>
      </c>
      <c r="B14" s="116">
        <v>8027922.4400000004</v>
      </c>
      <c r="C14" s="116">
        <v>185145617.47999999</v>
      </c>
      <c r="D14" s="116">
        <v>69922369.890000001</v>
      </c>
      <c r="E14" s="116">
        <v>69922369.890000001</v>
      </c>
      <c r="F14" s="116">
        <v>69922369.890000001</v>
      </c>
      <c r="G14" s="116">
        <v>69922369.890000001</v>
      </c>
      <c r="I14" s="134"/>
      <c r="J14" s="134"/>
      <c r="K14" s="134"/>
    </row>
    <row r="15" spans="1:11" ht="23.4" x14ac:dyDescent="0.45">
      <c r="A15" s="117"/>
      <c r="B15" s="117"/>
      <c r="C15" s="117"/>
      <c r="D15" s="118"/>
      <c r="E15" s="48"/>
      <c r="F15" s="49"/>
      <c r="G15" s="49"/>
    </row>
    <row r="16" spans="1:11" ht="23.4" x14ac:dyDescent="0.45">
      <c r="A16" s="281" t="s">
        <v>61</v>
      </c>
      <c r="B16" s="281"/>
      <c r="C16" s="281"/>
      <c r="D16" s="119"/>
      <c r="E16" s="120" t="s">
        <v>113</v>
      </c>
      <c r="F16" s="119"/>
      <c r="G16" s="119"/>
    </row>
    <row r="17" spans="1:9" ht="23.4" x14ac:dyDescent="0.45">
      <c r="A17" s="121">
        <f>B10-A14</f>
        <v>0</v>
      </c>
      <c r="B17" s="121">
        <f>C10-B14</f>
        <v>0</v>
      </c>
      <c r="C17" s="121">
        <f>D10-C14</f>
        <v>0</v>
      </c>
      <c r="D17" s="119"/>
      <c r="E17" s="122">
        <f>F10-E14</f>
        <v>25156733.920000002</v>
      </c>
      <c r="F17" s="119"/>
      <c r="G17" s="119"/>
      <c r="I17" s="144"/>
    </row>
    <row r="18" spans="1:9" ht="23.4" x14ac:dyDescent="0.45">
      <c r="A18" s="48"/>
      <c r="B18" s="48"/>
      <c r="C18" s="48"/>
      <c r="D18" s="48"/>
      <c r="E18" s="48"/>
      <c r="F18" s="48"/>
      <c r="G18" s="48"/>
    </row>
    <row r="21" spans="1:9" ht="67.5" customHeight="1" x14ac:dyDescent="0.3">
      <c r="A21" s="126"/>
      <c r="B21" s="126"/>
      <c r="C21" s="126"/>
      <c r="D21" s="126"/>
    </row>
    <row r="22" spans="1:9" ht="31.2" x14ac:dyDescent="0.6">
      <c r="B22" s="126"/>
      <c r="C22" s="279"/>
      <c r="D22" s="279"/>
      <c r="E22" s="279"/>
    </row>
    <row r="24" spans="1:9" ht="23.4" x14ac:dyDescent="0.45">
      <c r="A24" s="48"/>
      <c r="B24" s="48"/>
      <c r="C24" s="48"/>
      <c r="D24" s="48"/>
      <c r="E24" s="48"/>
      <c r="F24" s="48"/>
    </row>
    <row r="25" spans="1:9" ht="23.4" x14ac:dyDescent="0.45">
      <c r="A25" s="48"/>
      <c r="B25" s="48"/>
      <c r="C25" s="48"/>
      <c r="D25" s="48"/>
      <c r="E25" s="48"/>
      <c r="F25" s="48"/>
    </row>
    <row r="26" spans="1:9" ht="23.4" x14ac:dyDescent="0.45">
      <c r="A26" s="48"/>
      <c r="B26" s="48"/>
      <c r="C26" s="48"/>
      <c r="D26" s="48"/>
      <c r="E26" s="48" t="s">
        <v>115</v>
      </c>
      <c r="F26" s="48"/>
    </row>
    <row r="27" spans="1:9" ht="23.4" x14ac:dyDescent="0.45">
      <c r="A27" s="278" t="s">
        <v>129</v>
      </c>
      <c r="B27" s="278"/>
      <c r="C27" s="278"/>
      <c r="D27" s="278" t="s">
        <v>137</v>
      </c>
      <c r="E27" s="278"/>
      <c r="F27" s="278"/>
    </row>
    <row r="28" spans="1:9" ht="23.4" x14ac:dyDescent="0.45">
      <c r="A28" s="185" t="s">
        <v>130</v>
      </c>
      <c r="B28" s="185"/>
      <c r="C28" s="185"/>
      <c r="D28" s="185" t="s">
        <v>132</v>
      </c>
      <c r="E28" s="185"/>
      <c r="F28" s="185"/>
    </row>
    <row r="29" spans="1:9" ht="23.4" x14ac:dyDescent="0.45">
      <c r="A29" s="48"/>
      <c r="B29" s="131"/>
      <c r="C29" s="131"/>
      <c r="D29" s="131"/>
      <c r="E29" s="131"/>
      <c r="F29" s="48"/>
    </row>
    <row r="30" spans="1:9" ht="23.4" x14ac:dyDescent="0.45">
      <c r="A30" s="48"/>
      <c r="B30" s="131"/>
      <c r="C30" s="131"/>
      <c r="D30" s="131"/>
      <c r="E30" s="131"/>
      <c r="F30" s="48"/>
    </row>
    <row r="31" spans="1:9" ht="23.4" x14ac:dyDescent="0.45">
      <c r="A31" s="48"/>
      <c r="B31" s="131"/>
      <c r="C31" s="185" t="s">
        <v>122</v>
      </c>
      <c r="D31" s="185"/>
      <c r="E31" s="131"/>
      <c r="F31" s="48"/>
    </row>
    <row r="32" spans="1:9" ht="23.4" x14ac:dyDescent="0.45">
      <c r="A32" s="48"/>
      <c r="B32" s="131"/>
      <c r="C32" s="131"/>
      <c r="D32" s="131"/>
      <c r="E32" s="131"/>
      <c r="F32" s="48"/>
    </row>
    <row r="33" spans="1:6" ht="23.4" x14ac:dyDescent="0.45">
      <c r="A33" s="48"/>
      <c r="B33" s="131"/>
      <c r="C33" s="131"/>
      <c r="D33" s="131"/>
      <c r="E33" s="131"/>
      <c r="F33" s="48"/>
    </row>
    <row r="34" spans="1:6" ht="23.4" x14ac:dyDescent="0.45">
      <c r="A34" s="48"/>
      <c r="B34" s="131"/>
      <c r="C34" s="131"/>
      <c r="D34" s="131"/>
      <c r="E34" s="131"/>
      <c r="F34" s="48"/>
    </row>
    <row r="35" spans="1:6" ht="23.4" x14ac:dyDescent="0.45">
      <c r="A35" s="48"/>
      <c r="B35" s="131"/>
      <c r="C35" s="131"/>
      <c r="D35" s="131"/>
      <c r="E35" s="131"/>
      <c r="F35" s="48"/>
    </row>
    <row r="36" spans="1:6" ht="23.4" x14ac:dyDescent="0.45">
      <c r="A36" s="48"/>
      <c r="B36" s="131"/>
      <c r="C36" s="131"/>
      <c r="D36" s="131"/>
      <c r="E36" s="131"/>
      <c r="F36" s="48"/>
    </row>
    <row r="37" spans="1:6" ht="23.4" x14ac:dyDescent="0.45">
      <c r="A37" s="278" t="s">
        <v>133</v>
      </c>
      <c r="B37" s="278"/>
      <c r="C37" s="278"/>
      <c r="D37" s="278" t="s">
        <v>135</v>
      </c>
      <c r="E37" s="278"/>
      <c r="F37" s="278"/>
    </row>
    <row r="38" spans="1:6" ht="23.4" x14ac:dyDescent="0.45">
      <c r="A38" s="185" t="s">
        <v>134</v>
      </c>
      <c r="B38" s="185"/>
      <c r="C38" s="185"/>
      <c r="D38" s="185" t="s">
        <v>121</v>
      </c>
      <c r="E38" s="185"/>
      <c r="F38" s="185"/>
    </row>
    <row r="39" spans="1:6" ht="23.4" x14ac:dyDescent="0.45">
      <c r="A39" s="48"/>
      <c r="B39" s="131"/>
      <c r="C39" s="131"/>
      <c r="D39" s="131"/>
      <c r="E39" s="131"/>
      <c r="F39" s="48"/>
    </row>
    <row r="40" spans="1:6" ht="23.4" x14ac:dyDescent="0.45">
      <c r="A40" s="48"/>
      <c r="B40" s="48"/>
      <c r="C40" s="48"/>
      <c r="D40" s="48"/>
      <c r="E40" s="48"/>
      <c r="F40" s="48"/>
    </row>
  </sheetData>
  <mergeCells count="17">
    <mergeCell ref="C22:E22"/>
    <mergeCell ref="A2:G2"/>
    <mergeCell ref="A3:G4"/>
    <mergeCell ref="A16:C16"/>
    <mergeCell ref="B8:F8"/>
    <mergeCell ref="A12:G12"/>
    <mergeCell ref="D7:F7"/>
    <mergeCell ref="A5:G5"/>
    <mergeCell ref="A37:C37"/>
    <mergeCell ref="A38:C38"/>
    <mergeCell ref="D37:F37"/>
    <mergeCell ref="D38:F38"/>
    <mergeCell ref="A27:C27"/>
    <mergeCell ref="A28:C28"/>
    <mergeCell ref="D27:F27"/>
    <mergeCell ref="D28:F28"/>
    <mergeCell ref="C31:D31"/>
  </mergeCells>
  <pageMargins left="0.7" right="0.7" top="1.3149999999999999" bottom="0.75" header="0.3" footer="0.3"/>
  <pageSetup paperSize="9" scale="43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K1" zoomScaleNormal="100" workbookViewId="0">
      <selection activeCell="W21" sqref="W21"/>
    </sheetView>
  </sheetViews>
  <sheetFormatPr baseColWidth="10" defaultColWidth="11.44140625" defaultRowHeight="14.4" x14ac:dyDescent="0.3"/>
  <cols>
    <col min="1" max="16384" width="11.44140625" style="23"/>
  </cols>
  <sheetData/>
  <pageMargins left="0.7" right="0.7" top="0.75" bottom="0.75" header="0.3" footer="0.3"/>
  <pageSetup scale="3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"/>
  <sheetViews>
    <sheetView workbookViewId="0">
      <selection activeCell="D7" sqref="D7"/>
    </sheetView>
  </sheetViews>
  <sheetFormatPr baseColWidth="10" defaultColWidth="11.5546875" defaultRowHeight="14.4" x14ac:dyDescent="0.3"/>
  <cols>
    <col min="1" max="1" width="2" bestFit="1" customWidth="1"/>
    <col min="3" max="3" width="39.5546875" customWidth="1"/>
    <col min="6" max="6" width="41.5546875" customWidth="1"/>
  </cols>
  <sheetData>
    <row r="1" spans="1:8" ht="15" thickBot="1" x14ac:dyDescent="0.35"/>
    <row r="2" spans="1:8" ht="42" thickBot="1" x14ac:dyDescent="0.35">
      <c r="A2" s="4">
        <v>3</v>
      </c>
      <c r="B2" s="5"/>
      <c r="C2" s="6" t="s">
        <v>25</v>
      </c>
      <c r="D2" s="7">
        <v>0</v>
      </c>
      <c r="E2" s="8" t="s">
        <v>2</v>
      </c>
      <c r="F2" s="10" t="s">
        <v>26</v>
      </c>
      <c r="G2" s="7">
        <v>0</v>
      </c>
      <c r="H2" s="9">
        <f>D2-G2</f>
        <v>0</v>
      </c>
    </row>
    <row r="3" spans="1:8" ht="42" thickBot="1" x14ac:dyDescent="0.35">
      <c r="A3" s="4">
        <v>4</v>
      </c>
      <c r="B3" s="5"/>
      <c r="C3" s="6" t="s">
        <v>27</v>
      </c>
      <c r="D3" s="7">
        <v>0</v>
      </c>
      <c r="E3" s="8" t="s">
        <v>2</v>
      </c>
      <c r="F3" s="10" t="s">
        <v>28</v>
      </c>
      <c r="G3" s="7"/>
      <c r="H3" s="9">
        <f>D3-G3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CONCILIACION CONTABLE</vt:lpstr>
      <vt:lpstr>CONC. PRES. INGRESOS</vt:lpstr>
      <vt:lpstr>CONC. PRES. EGRESO</vt:lpstr>
      <vt:lpstr>COMPROBACION</vt:lpstr>
      <vt:lpstr>FORMATOS OFICIALES CONAC</vt:lpstr>
      <vt:lpstr>COMPROBACIÓN</vt:lpstr>
      <vt:lpstr>COMPROBACION!Área_de_impresión</vt:lpstr>
      <vt:lpstr>'CONC. PRES. EGRESO'!Área_de_impresión</vt:lpstr>
      <vt:lpstr>'CONC. PRES. INGRESOS'!Área_de_impresión</vt:lpstr>
      <vt:lpstr>'CONCILIACION CONTABLE'!Área_de_impresión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Librado Rivera</dc:creator>
  <cp:lastModifiedBy>Municipio de Amatlán de los Reyes</cp:lastModifiedBy>
  <cp:lastPrinted>2026-07-17T00:27:13Z</cp:lastPrinted>
  <dcterms:created xsi:type="dcterms:W3CDTF">2017-10-27T17:34:21Z</dcterms:created>
  <dcterms:modified xsi:type="dcterms:W3CDTF">2026-07-17T00:28:03Z</dcterms:modified>
</cp:coreProperties>
</file>